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1580" windowHeight="7560" tabRatio="923" firstSheet="1" activeTab="5"/>
  </bookViews>
  <sheets>
    <sheet name="Info" sheetId="14" r:id="rId1"/>
    <sheet name="E" sheetId="13" r:id="rId2"/>
    <sheet name="A" sheetId="12" r:id="rId3"/>
    <sheet name="Vordruck" sheetId="3" r:id="rId4"/>
    <sheet name="Vordruck Vollkluppung" sheetId="18" r:id="rId5"/>
    <sheet name="Masse sw" sheetId="1" r:id="rId6"/>
    <sheet name="Masse st" sheetId="4" r:id="rId7"/>
    <sheet name="Sorten sw mm" sheetId="2" r:id="rId8"/>
    <sheet name="Sorten sw HV" sheetId="11" r:id="rId9"/>
    <sheet name="Sorten st" sheetId="6" r:id="rId10"/>
    <sheet name="Aufarbeitungskosten sw mm" sheetId="7" r:id="rId11"/>
    <sheet name="Aufarbeitungskosten HV" sheetId="8" r:id="rId12"/>
    <sheet name="Aufarbeitungskosten st mm" sheetId="10" r:id="rId13"/>
    <sheet name="Holzpreise" sheetId="5" r:id="rId14"/>
    <sheet name="Soll-Ist-Vergleich" sheetId="15" r:id="rId15"/>
    <sheet name="Sorten_IST sw" sheetId="16" r:id="rId16"/>
    <sheet name="Sorten_IST  st" sheetId="17" r:id="rId17"/>
  </sheets>
  <definedNames>
    <definedName name="_xlnm.Print_Titles" localSheetId="3">Vordruck!$6:$7</definedName>
    <definedName name="_xlnm.Print_Titles" localSheetId="4">'Vordruck Vollkluppung'!$6:$7</definedName>
  </definedNames>
  <calcPr calcId="145621" fullPrecision="0"/>
</workbook>
</file>

<file path=xl/calcChain.xml><?xml version="1.0" encoding="utf-8"?>
<calcChain xmlns="http://schemas.openxmlformats.org/spreadsheetml/2006/main">
  <c r="G57" i="1" l="1"/>
  <c r="C63" i="1"/>
  <c r="C10" i="8"/>
  <c r="C9" i="8"/>
  <c r="C8" i="8"/>
  <c r="H63" i="1"/>
  <c r="A21" i="8" l="1"/>
  <c r="A22" i="8"/>
  <c r="A23" i="8"/>
  <c r="A24" i="8"/>
  <c r="A25" i="8"/>
  <c r="A26" i="8"/>
  <c r="A27" i="8"/>
  <c r="A20" i="8"/>
  <c r="B4" i="8"/>
  <c r="E11" i="8"/>
  <c r="E12" i="8"/>
  <c r="E13" i="8"/>
  <c r="E14" i="8"/>
  <c r="E15" i="8"/>
  <c r="B2" i="11"/>
  <c r="B2" i="8" s="1"/>
  <c r="B3" i="11"/>
  <c r="B3" i="8" s="1"/>
  <c r="B7" i="1"/>
  <c r="D7" i="1"/>
  <c r="B8" i="1"/>
  <c r="D8" i="1"/>
  <c r="B9" i="1"/>
  <c r="D9" i="1"/>
  <c r="B10" i="1"/>
  <c r="D10" i="1"/>
  <c r="B11" i="1"/>
  <c r="D11" i="1"/>
  <c r="B12" i="1"/>
  <c r="D12" i="1"/>
  <c r="B13" i="1"/>
  <c r="D13" i="1"/>
  <c r="B14" i="1"/>
  <c r="D14" i="1"/>
  <c r="B15" i="1"/>
  <c r="D15" i="1"/>
  <c r="B16" i="1"/>
  <c r="D16" i="1"/>
  <c r="B17" i="1"/>
  <c r="D17" i="1"/>
  <c r="B18" i="1"/>
  <c r="D18" i="1"/>
  <c r="B19" i="1"/>
  <c r="D19" i="1"/>
  <c r="B20" i="1"/>
  <c r="D20" i="1"/>
  <c r="B21" i="1"/>
  <c r="D21" i="1"/>
  <c r="B22" i="1"/>
  <c r="D22" i="1"/>
  <c r="B23" i="1"/>
  <c r="D23" i="1"/>
  <c r="B24" i="1"/>
  <c r="D24" i="1"/>
  <c r="B25" i="1"/>
  <c r="D25" i="1"/>
  <c r="B26" i="1"/>
  <c r="D26" i="1"/>
  <c r="B27" i="1"/>
  <c r="D27" i="1"/>
  <c r="B28" i="1"/>
  <c r="D28" i="1"/>
  <c r="B29" i="1"/>
  <c r="D29" i="1"/>
  <c r="B30" i="1"/>
  <c r="D30" i="1"/>
  <c r="B31" i="1"/>
  <c r="D31" i="1"/>
  <c r="B32" i="1"/>
  <c r="D32" i="1"/>
  <c r="B33" i="1"/>
  <c r="D33" i="1"/>
  <c r="B34" i="1"/>
  <c r="D34" i="1"/>
  <c r="B35" i="1"/>
  <c r="D35" i="1"/>
  <c r="B36" i="1"/>
  <c r="D36" i="1"/>
  <c r="B37" i="1"/>
  <c r="D37" i="1"/>
  <c r="B38" i="1"/>
  <c r="D38" i="1"/>
  <c r="B39" i="1"/>
  <c r="D39" i="1"/>
  <c r="B40" i="1"/>
  <c r="D40" i="1"/>
  <c r="B41" i="1"/>
  <c r="D41" i="1"/>
  <c r="B42" i="1"/>
  <c r="D42" i="1"/>
  <c r="B43" i="1"/>
  <c r="D43" i="1"/>
  <c r="B44" i="1"/>
  <c r="D44" i="1"/>
  <c r="B45" i="1"/>
  <c r="D45" i="1"/>
  <c r="B46" i="1"/>
  <c r="D46" i="1"/>
  <c r="B47" i="1"/>
  <c r="D47" i="1"/>
  <c r="B48" i="1"/>
  <c r="D48" i="1"/>
  <c r="B49" i="1"/>
  <c r="D49" i="1"/>
  <c r="C50" i="1"/>
  <c r="D55" i="1"/>
  <c r="E68" i="1"/>
  <c r="A21" i="10"/>
  <c r="A22" i="10"/>
  <c r="A23" i="10"/>
  <c r="A24" i="10"/>
  <c r="A25" i="10"/>
  <c r="A26" i="10"/>
  <c r="A27" i="10"/>
  <c r="A20" i="10"/>
  <c r="B4" i="10"/>
  <c r="E12" i="10"/>
  <c r="E13" i="10"/>
  <c r="E14" i="10"/>
  <c r="E15" i="10"/>
  <c r="B7" i="4"/>
  <c r="D7" i="4"/>
  <c r="B8" i="4"/>
  <c r="D8" i="4"/>
  <c r="B9" i="4"/>
  <c r="D9" i="4"/>
  <c r="B10" i="4"/>
  <c r="D10" i="4"/>
  <c r="B11" i="4"/>
  <c r="D11" i="4"/>
  <c r="B12" i="4"/>
  <c r="D12" i="4"/>
  <c r="B13" i="4"/>
  <c r="D13" i="4"/>
  <c r="B14" i="4"/>
  <c r="D14" i="4"/>
  <c r="B15" i="4"/>
  <c r="D15" i="4"/>
  <c r="B16" i="4"/>
  <c r="D16" i="4"/>
  <c r="B17" i="4"/>
  <c r="D17" i="4"/>
  <c r="B18" i="4"/>
  <c r="D18" i="4"/>
  <c r="B19" i="4"/>
  <c r="D19" i="4"/>
  <c r="B20" i="4"/>
  <c r="D20" i="4"/>
  <c r="B21" i="4"/>
  <c r="D21" i="4"/>
  <c r="B22" i="4"/>
  <c r="D22" i="4"/>
  <c r="B23" i="4"/>
  <c r="D23" i="4"/>
  <c r="B24" i="4"/>
  <c r="D24" i="4"/>
  <c r="B25" i="4"/>
  <c r="D25" i="4"/>
  <c r="B26" i="4"/>
  <c r="D26" i="4"/>
  <c r="B27" i="4"/>
  <c r="D27" i="4"/>
  <c r="B28" i="4"/>
  <c r="D28" i="4"/>
  <c r="B29" i="4"/>
  <c r="D29" i="4"/>
  <c r="B30" i="4"/>
  <c r="D30" i="4"/>
  <c r="B31" i="4"/>
  <c r="D31" i="4"/>
  <c r="B32" i="4"/>
  <c r="D32" i="4"/>
  <c r="B33" i="4"/>
  <c r="D33" i="4"/>
  <c r="B34" i="4"/>
  <c r="D34" i="4"/>
  <c r="B35" i="4"/>
  <c r="D35" i="4"/>
  <c r="B36" i="4"/>
  <c r="D36" i="4"/>
  <c r="B37" i="4"/>
  <c r="D37" i="4"/>
  <c r="B38" i="4"/>
  <c r="D38" i="4"/>
  <c r="B39" i="4"/>
  <c r="D39" i="4"/>
  <c r="B40" i="4"/>
  <c r="D40" i="4"/>
  <c r="B41" i="4"/>
  <c r="D41" i="4"/>
  <c r="B42" i="4"/>
  <c r="D42" i="4"/>
  <c r="B43" i="4"/>
  <c r="D43" i="4"/>
  <c r="B44" i="4"/>
  <c r="D44" i="4"/>
  <c r="C45" i="4"/>
  <c r="D50" i="4"/>
  <c r="C58" i="4"/>
  <c r="E63" i="4"/>
  <c r="B2" i="6"/>
  <c r="B2" i="10"/>
  <c r="B3" i="6"/>
  <c r="B3" i="10"/>
  <c r="A21" i="7"/>
  <c r="A22" i="7"/>
  <c r="A23" i="7"/>
  <c r="A24" i="7"/>
  <c r="A25" i="7"/>
  <c r="A26" i="7"/>
  <c r="A27" i="7"/>
  <c r="A20" i="7"/>
  <c r="B4" i="7"/>
  <c r="E11" i="7"/>
  <c r="E12" i="7"/>
  <c r="E13" i="7"/>
  <c r="E14" i="7"/>
  <c r="E15" i="7"/>
  <c r="B2" i="2"/>
  <c r="B2" i="7"/>
  <c r="B3" i="2"/>
  <c r="B3" i="7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7" i="1"/>
  <c r="F7" i="1"/>
  <c r="F8" i="1"/>
  <c r="F9" i="1"/>
  <c r="F10" i="1"/>
  <c r="F11" i="1"/>
  <c r="F12" i="1"/>
  <c r="F13" i="1"/>
  <c r="F14" i="1"/>
  <c r="F15" i="1"/>
  <c r="F16" i="1"/>
  <c r="F17" i="1"/>
  <c r="F18" i="1"/>
  <c r="F46" i="1"/>
  <c r="F48" i="1"/>
  <c r="F49" i="1"/>
  <c r="J36" i="16"/>
  <c r="J37" i="16"/>
  <c r="J38" i="16"/>
  <c r="J39" i="16"/>
  <c r="J40" i="16"/>
  <c r="J41" i="16"/>
  <c r="J42" i="16"/>
  <c r="J58" i="2"/>
  <c r="B10" i="15"/>
  <c r="F3" i="6"/>
  <c r="L65" i="6"/>
  <c r="L66" i="6"/>
  <c r="J24" i="6"/>
  <c r="L9" i="6"/>
  <c r="I24" i="6"/>
  <c r="C24" i="6"/>
  <c r="D24" i="6"/>
  <c r="E24" i="6"/>
  <c r="F24" i="6"/>
  <c r="G24" i="6"/>
  <c r="H24" i="6"/>
  <c r="B24" i="6"/>
  <c r="J58" i="11"/>
  <c r="G22" i="11"/>
  <c r="C22" i="11"/>
  <c r="D22" i="11"/>
  <c r="E22" i="11"/>
  <c r="F22" i="11"/>
  <c r="H22" i="11"/>
  <c r="B22" i="11"/>
  <c r="J9" i="11"/>
  <c r="F3" i="11"/>
  <c r="G22" i="2"/>
  <c r="C22" i="2"/>
  <c r="D22" i="2"/>
  <c r="E22" i="2"/>
  <c r="F22" i="2"/>
  <c r="H22" i="2"/>
  <c r="B22" i="2"/>
  <c r="J9" i="2"/>
  <c r="F3" i="2"/>
  <c r="K12" i="17"/>
  <c r="K25" i="17" s="1"/>
  <c r="B25" i="17"/>
  <c r="C25" i="17"/>
  <c r="D25" i="17"/>
  <c r="E25" i="17"/>
  <c r="F25" i="17"/>
  <c r="G25" i="17"/>
  <c r="H25" i="17"/>
  <c r="I25" i="17"/>
  <c r="J25" i="17"/>
  <c r="B36" i="17"/>
  <c r="C36" i="17"/>
  <c r="D36" i="17"/>
  <c r="E36" i="17"/>
  <c r="F36" i="17"/>
  <c r="G36" i="17"/>
  <c r="H36" i="17"/>
  <c r="I36" i="17"/>
  <c r="J36" i="17"/>
  <c r="K36" i="17"/>
  <c r="L36" i="17"/>
  <c r="B3" i="17"/>
  <c r="B2" i="17"/>
  <c r="L54" i="17"/>
  <c r="B12" i="17"/>
  <c r="B48" i="17"/>
  <c r="L48" i="17" s="1"/>
  <c r="C48" i="17"/>
  <c r="D48" i="17"/>
  <c r="E48" i="17"/>
  <c r="F48" i="17"/>
  <c r="G48" i="17"/>
  <c r="H48" i="17"/>
  <c r="I48" i="17"/>
  <c r="J48" i="17"/>
  <c r="C12" i="17"/>
  <c r="D12" i="17"/>
  <c r="E12" i="17"/>
  <c r="F12" i="17"/>
  <c r="G12" i="17"/>
  <c r="H12" i="17"/>
  <c r="I12" i="17"/>
  <c r="J12" i="17"/>
  <c r="L42" i="17"/>
  <c r="L43" i="17"/>
  <c r="L44" i="17"/>
  <c r="L39" i="17"/>
  <c r="L40" i="17"/>
  <c r="L41" i="17"/>
  <c r="L45" i="17"/>
  <c r="L46" i="17"/>
  <c r="L47" i="17"/>
  <c r="L12" i="17"/>
  <c r="L9" i="17"/>
  <c r="H28" i="16"/>
  <c r="H29" i="16"/>
  <c r="H30" i="16"/>
  <c r="H31" i="16"/>
  <c r="H32" i="16"/>
  <c r="H26" i="16"/>
  <c r="H27" i="16"/>
  <c r="H33" i="16" s="1"/>
  <c r="G28" i="16"/>
  <c r="G29" i="16"/>
  <c r="G30" i="16"/>
  <c r="G31" i="16"/>
  <c r="G32" i="16"/>
  <c r="G26" i="16"/>
  <c r="G27" i="16"/>
  <c r="G33" i="16"/>
  <c r="F28" i="16"/>
  <c r="F29" i="16"/>
  <c r="F30" i="16"/>
  <c r="F31" i="16"/>
  <c r="F32" i="16"/>
  <c r="F26" i="16"/>
  <c r="F27" i="16"/>
  <c r="E28" i="16"/>
  <c r="E29" i="16"/>
  <c r="E30" i="16"/>
  <c r="E31" i="16"/>
  <c r="E32" i="16"/>
  <c r="E26" i="16"/>
  <c r="E27" i="16"/>
  <c r="E33" i="16" s="1"/>
  <c r="D28" i="16"/>
  <c r="D29" i="16"/>
  <c r="D30" i="16"/>
  <c r="D31" i="16"/>
  <c r="D32" i="16"/>
  <c r="D26" i="16"/>
  <c r="D27" i="16"/>
  <c r="C26" i="16"/>
  <c r="C28" i="16"/>
  <c r="C29" i="16"/>
  <c r="C30" i="16"/>
  <c r="C31" i="16"/>
  <c r="C32" i="16"/>
  <c r="C27" i="16"/>
  <c r="C33" i="16" s="1"/>
  <c r="B29" i="16"/>
  <c r="B30" i="16"/>
  <c r="B31" i="16"/>
  <c r="B32" i="16"/>
  <c r="B26" i="16"/>
  <c r="B27" i="16"/>
  <c r="B28" i="16"/>
  <c r="B33" i="16"/>
  <c r="F33" i="16"/>
  <c r="J12" i="16"/>
  <c r="B2" i="16"/>
  <c r="B3" i="16"/>
  <c r="J49" i="16"/>
  <c r="J50" i="16"/>
  <c r="G23" i="16"/>
  <c r="C43" i="16"/>
  <c r="D43" i="16"/>
  <c r="E43" i="16"/>
  <c r="F43" i="16"/>
  <c r="G43" i="16"/>
  <c r="H43" i="16"/>
  <c r="B43" i="16"/>
  <c r="B23" i="16"/>
  <c r="C23" i="16"/>
  <c r="D23" i="16"/>
  <c r="E23" i="16"/>
  <c r="F23" i="16"/>
  <c r="H23" i="16"/>
  <c r="I23" i="16"/>
  <c r="D45" i="4"/>
  <c r="B50" i="4" s="1"/>
  <c r="G50" i="4"/>
  <c r="B58" i="4" s="1"/>
  <c r="G58" i="4" s="1"/>
  <c r="B63" i="4" s="1"/>
  <c r="H63" i="4"/>
  <c r="J2" i="6" s="1"/>
  <c r="F45" i="4"/>
  <c r="H52" i="4" s="1"/>
  <c r="J12" i="6"/>
  <c r="E12" i="6"/>
  <c r="E34" i="6" s="1"/>
  <c r="E58" i="6" s="1"/>
  <c r="E33" i="6"/>
  <c r="E57" i="6" s="1"/>
  <c r="J29" i="6"/>
  <c r="J53" i="6" s="1"/>
  <c r="J27" i="6"/>
  <c r="J36" i="6" s="1"/>
  <c r="C10" i="10" s="1"/>
  <c r="E10" i="10" s="1"/>
  <c r="J51" i="6"/>
  <c r="J60" i="6" s="1"/>
  <c r="F50" i="1" l="1"/>
  <c r="H57" i="1" s="1"/>
  <c r="E35" i="6"/>
  <c r="E59" i="6" s="1"/>
  <c r="D33" i="16"/>
  <c r="E30" i="6"/>
  <c r="E54" i="6" s="1"/>
  <c r="E31" i="6"/>
  <c r="E55" i="6" s="1"/>
  <c r="E27" i="6"/>
  <c r="J30" i="6"/>
  <c r="J54" i="6" s="1"/>
  <c r="J28" i="6"/>
  <c r="J52" i="6" s="1"/>
  <c r="J35" i="6"/>
  <c r="J59" i="6" s="1"/>
  <c r="J32" i="6"/>
  <c r="J56" i="6" s="1"/>
  <c r="J33" i="6"/>
  <c r="J57" i="6" s="1"/>
  <c r="D12" i="6"/>
  <c r="H12" i="6"/>
  <c r="G12" i="6"/>
  <c r="I12" i="6"/>
  <c r="F12" i="6"/>
  <c r="B12" i="6"/>
  <c r="D50" i="1"/>
  <c r="B55" i="1" s="1"/>
  <c r="G55" i="1" s="1"/>
  <c r="B63" i="1" s="1"/>
  <c r="G63" i="1" s="1"/>
  <c r="B68" i="1" s="1"/>
  <c r="H68" i="1" s="1"/>
  <c r="J2" i="2" s="1"/>
  <c r="J34" i="6"/>
  <c r="J58" i="6" s="1"/>
  <c r="J31" i="6"/>
  <c r="J55" i="6" s="1"/>
  <c r="E28" i="6"/>
  <c r="E52" i="6" s="1"/>
  <c r="E32" i="6"/>
  <c r="E56" i="6" s="1"/>
  <c r="E29" i="6"/>
  <c r="E53" i="6" s="1"/>
  <c r="C12" i="6"/>
  <c r="K12" i="6"/>
  <c r="K36" i="6" s="1"/>
  <c r="C11" i="10" s="1"/>
  <c r="E11" i="10" s="1"/>
  <c r="J43" i="16"/>
  <c r="J44" i="16"/>
  <c r="J23" i="16"/>
  <c r="L49" i="17"/>
  <c r="L25" i="17"/>
  <c r="B31" i="6" l="1"/>
  <c r="B55" i="6" s="1"/>
  <c r="L55" i="6" s="1"/>
  <c r="B34" i="6"/>
  <c r="B58" i="6" s="1"/>
  <c r="L58" i="6" s="1"/>
  <c r="B35" i="6"/>
  <c r="B59" i="6" s="1"/>
  <c r="L59" i="6" s="1"/>
  <c r="B32" i="6"/>
  <c r="B56" i="6" s="1"/>
  <c r="L56" i="6" s="1"/>
  <c r="L12" i="6"/>
  <c r="B27" i="6"/>
  <c r="B29" i="6"/>
  <c r="B53" i="6" s="1"/>
  <c r="L53" i="6" s="1"/>
  <c r="B30" i="6"/>
  <c r="B54" i="6" s="1"/>
  <c r="L54" i="6" s="1"/>
  <c r="B28" i="6"/>
  <c r="B52" i="6" s="1"/>
  <c r="L52" i="6" s="1"/>
  <c r="B33" i="6"/>
  <c r="B57" i="6" s="1"/>
  <c r="L57" i="6" s="1"/>
  <c r="I27" i="6"/>
  <c r="I31" i="6"/>
  <c r="I55" i="6" s="1"/>
  <c r="I34" i="6"/>
  <c r="I58" i="6" s="1"/>
  <c r="I33" i="6"/>
  <c r="I57" i="6" s="1"/>
  <c r="I28" i="6"/>
  <c r="I52" i="6" s="1"/>
  <c r="I29" i="6"/>
  <c r="I53" i="6" s="1"/>
  <c r="I30" i="6"/>
  <c r="I54" i="6" s="1"/>
  <c r="I32" i="6"/>
  <c r="I56" i="6" s="1"/>
  <c r="I35" i="6"/>
  <c r="I59" i="6" s="1"/>
  <c r="H31" i="6"/>
  <c r="H55" i="6" s="1"/>
  <c r="H27" i="6"/>
  <c r="H29" i="6"/>
  <c r="H53" i="6" s="1"/>
  <c r="H30" i="6"/>
  <c r="H54" i="6" s="1"/>
  <c r="H35" i="6"/>
  <c r="H59" i="6" s="1"/>
  <c r="H33" i="6"/>
  <c r="H57" i="6" s="1"/>
  <c r="H28" i="6"/>
  <c r="H52" i="6" s="1"/>
  <c r="H34" i="6"/>
  <c r="H58" i="6" s="1"/>
  <c r="H32" i="6"/>
  <c r="H56" i="6" s="1"/>
  <c r="J9" i="16"/>
  <c r="J17" i="15"/>
  <c r="J52" i="16"/>
  <c r="C29" i="6"/>
  <c r="C53" i="6" s="1"/>
  <c r="C34" i="6"/>
  <c r="C58" i="6" s="1"/>
  <c r="C32" i="6"/>
  <c r="C56" i="6" s="1"/>
  <c r="C33" i="6"/>
  <c r="C57" i="6" s="1"/>
  <c r="C28" i="6"/>
  <c r="C52" i="6" s="1"/>
  <c r="C35" i="6"/>
  <c r="C59" i="6" s="1"/>
  <c r="C31" i="6"/>
  <c r="C55" i="6" s="1"/>
  <c r="C30" i="6"/>
  <c r="C54" i="6" s="1"/>
  <c r="C27" i="6"/>
  <c r="J2" i="11"/>
  <c r="F31" i="6"/>
  <c r="F55" i="6" s="1"/>
  <c r="F27" i="6"/>
  <c r="F34" i="6"/>
  <c r="F58" i="6" s="1"/>
  <c r="F35" i="6"/>
  <c r="F59" i="6" s="1"/>
  <c r="F32" i="6"/>
  <c r="F56" i="6" s="1"/>
  <c r="F29" i="6"/>
  <c r="F53" i="6" s="1"/>
  <c r="F28" i="6"/>
  <c r="F52" i="6" s="1"/>
  <c r="F30" i="6"/>
  <c r="F54" i="6" s="1"/>
  <c r="F33" i="6"/>
  <c r="F57" i="6" s="1"/>
  <c r="G29" i="6"/>
  <c r="G53" i="6" s="1"/>
  <c r="G34" i="6"/>
  <c r="G58" i="6" s="1"/>
  <c r="G32" i="6"/>
  <c r="G56" i="6" s="1"/>
  <c r="G33" i="6"/>
  <c r="G57" i="6" s="1"/>
  <c r="G28" i="6"/>
  <c r="G52" i="6" s="1"/>
  <c r="G35" i="6"/>
  <c r="G59" i="6" s="1"/>
  <c r="G30" i="6"/>
  <c r="G54" i="6" s="1"/>
  <c r="G27" i="6"/>
  <c r="G31" i="6"/>
  <c r="G55" i="6" s="1"/>
  <c r="D29" i="6"/>
  <c r="D53" i="6" s="1"/>
  <c r="D34" i="6"/>
  <c r="D58" i="6" s="1"/>
  <c r="D30" i="6"/>
  <c r="D54" i="6" s="1"/>
  <c r="D28" i="6"/>
  <c r="D52" i="6" s="1"/>
  <c r="D35" i="6"/>
  <c r="D59" i="6" s="1"/>
  <c r="D32" i="6"/>
  <c r="D56" i="6" s="1"/>
  <c r="D33" i="6"/>
  <c r="D57" i="6" s="1"/>
  <c r="D27" i="6"/>
  <c r="D31" i="6"/>
  <c r="D55" i="6" s="1"/>
  <c r="E51" i="6"/>
  <c r="E60" i="6" s="1"/>
  <c r="E36" i="6"/>
  <c r="D51" i="6" l="1"/>
  <c r="D60" i="6" s="1"/>
  <c r="D36" i="6"/>
  <c r="F51" i="6"/>
  <c r="F60" i="6" s="1"/>
  <c r="F36" i="6"/>
  <c r="E12" i="2"/>
  <c r="I12" i="2"/>
  <c r="I32" i="2" s="1"/>
  <c r="B12" i="2"/>
  <c r="H12" i="2"/>
  <c r="E10" i="15"/>
  <c r="D18" i="15" s="1"/>
  <c r="C12" i="2"/>
  <c r="D12" i="2"/>
  <c r="F12" i="2"/>
  <c r="G12" i="2"/>
  <c r="C36" i="6"/>
  <c r="C51" i="6"/>
  <c r="C60" i="6" s="1"/>
  <c r="B51" i="6"/>
  <c r="B36" i="6"/>
  <c r="G51" i="6"/>
  <c r="G60" i="6" s="1"/>
  <c r="G36" i="6"/>
  <c r="C12" i="11"/>
  <c r="G12" i="11"/>
  <c r="H12" i="11"/>
  <c r="F12" i="11"/>
  <c r="D12" i="11"/>
  <c r="I12" i="11"/>
  <c r="I32" i="11" s="1"/>
  <c r="E12" i="11"/>
  <c r="B12" i="11"/>
  <c r="H36" i="6"/>
  <c r="H51" i="6"/>
  <c r="H60" i="6" s="1"/>
  <c r="I51" i="6"/>
  <c r="I60" i="6" s="1"/>
  <c r="I36" i="6"/>
  <c r="C9" i="10" s="1"/>
  <c r="E9" i="10" s="1"/>
  <c r="E26" i="11" l="1"/>
  <c r="E46" i="11" s="1"/>
  <c r="E25" i="11"/>
  <c r="E29" i="11"/>
  <c r="E49" i="11" s="1"/>
  <c r="E27" i="11"/>
  <c r="E47" i="11" s="1"/>
  <c r="E30" i="11"/>
  <c r="E50" i="11" s="1"/>
  <c r="E31" i="11"/>
  <c r="E51" i="11" s="1"/>
  <c r="E28" i="11"/>
  <c r="E48" i="11" s="1"/>
  <c r="D29" i="11"/>
  <c r="D49" i="11" s="1"/>
  <c r="D31" i="11"/>
  <c r="D51" i="11" s="1"/>
  <c r="D28" i="11"/>
  <c r="D48" i="11" s="1"/>
  <c r="D30" i="11"/>
  <c r="D50" i="11" s="1"/>
  <c r="D26" i="11"/>
  <c r="D46" i="11" s="1"/>
  <c r="D25" i="11"/>
  <c r="D27" i="11"/>
  <c r="D47" i="11" s="1"/>
  <c r="H26" i="11"/>
  <c r="H46" i="11" s="1"/>
  <c r="H25" i="11"/>
  <c r="H27" i="11"/>
  <c r="H47" i="11" s="1"/>
  <c r="H31" i="11"/>
  <c r="H51" i="11" s="1"/>
  <c r="H30" i="11"/>
  <c r="H50" i="11" s="1"/>
  <c r="H29" i="11"/>
  <c r="H49" i="11" s="1"/>
  <c r="H28" i="11"/>
  <c r="H48" i="11" s="1"/>
  <c r="C25" i="11"/>
  <c r="C29" i="11"/>
  <c r="C49" i="11" s="1"/>
  <c r="C26" i="11"/>
  <c r="C46" i="11" s="1"/>
  <c r="C28" i="11"/>
  <c r="C48" i="11" s="1"/>
  <c r="C31" i="11"/>
  <c r="C51" i="11" s="1"/>
  <c r="C27" i="11"/>
  <c r="C47" i="11" s="1"/>
  <c r="C30" i="11"/>
  <c r="C50" i="11" s="1"/>
  <c r="L51" i="6"/>
  <c r="L61" i="6" s="1"/>
  <c r="B60" i="6"/>
  <c r="L60" i="6" s="1"/>
  <c r="F25" i="2"/>
  <c r="F29" i="2"/>
  <c r="F49" i="2" s="1"/>
  <c r="F28" i="2"/>
  <c r="F48" i="2" s="1"/>
  <c r="F26" i="2"/>
  <c r="F46" i="2" s="1"/>
  <c r="F27" i="2"/>
  <c r="F47" i="2" s="1"/>
  <c r="F31" i="2"/>
  <c r="F51" i="2" s="1"/>
  <c r="F30" i="2"/>
  <c r="F50" i="2" s="1"/>
  <c r="C28" i="2"/>
  <c r="C48" i="2" s="1"/>
  <c r="C27" i="2"/>
  <c r="C47" i="2" s="1"/>
  <c r="C25" i="2"/>
  <c r="C26" i="2"/>
  <c r="C46" i="2" s="1"/>
  <c r="C30" i="2"/>
  <c r="C50" i="2" s="1"/>
  <c r="C31" i="2"/>
  <c r="C51" i="2" s="1"/>
  <c r="C29" i="2"/>
  <c r="C49" i="2" s="1"/>
  <c r="H27" i="2"/>
  <c r="H47" i="2" s="1"/>
  <c r="H29" i="2"/>
  <c r="H49" i="2" s="1"/>
  <c r="H31" i="2"/>
  <c r="H51" i="2" s="1"/>
  <c r="H28" i="2"/>
  <c r="H48" i="2" s="1"/>
  <c r="H26" i="2"/>
  <c r="H46" i="2" s="1"/>
  <c r="H30" i="2"/>
  <c r="H50" i="2" s="1"/>
  <c r="H25" i="2"/>
  <c r="C10" i="7"/>
  <c r="E10" i="7" s="1"/>
  <c r="E10" i="8"/>
  <c r="B26" i="11"/>
  <c r="B46" i="11" s="1"/>
  <c r="B25" i="11"/>
  <c r="B29" i="11"/>
  <c r="B49" i="11" s="1"/>
  <c r="J49" i="11" s="1"/>
  <c r="B31" i="11"/>
  <c r="B51" i="11" s="1"/>
  <c r="J12" i="11"/>
  <c r="B27" i="11"/>
  <c r="B47" i="11" s="1"/>
  <c r="B28" i="11"/>
  <c r="B48" i="11" s="1"/>
  <c r="B30" i="11"/>
  <c r="B50" i="11" s="1"/>
  <c r="F26" i="11"/>
  <c r="F46" i="11" s="1"/>
  <c r="F27" i="11"/>
  <c r="F47" i="11" s="1"/>
  <c r="F25" i="11"/>
  <c r="F29" i="11"/>
  <c r="F49" i="11" s="1"/>
  <c r="F28" i="11"/>
  <c r="F48" i="11" s="1"/>
  <c r="F31" i="11"/>
  <c r="F51" i="11" s="1"/>
  <c r="F30" i="11"/>
  <c r="F50" i="11" s="1"/>
  <c r="G29" i="11"/>
  <c r="G49" i="11" s="1"/>
  <c r="G31" i="11"/>
  <c r="G51" i="11" s="1"/>
  <c r="G26" i="11"/>
  <c r="G46" i="11" s="1"/>
  <c r="G27" i="11"/>
  <c r="G47" i="11" s="1"/>
  <c r="G28" i="11"/>
  <c r="G48" i="11" s="1"/>
  <c r="G30" i="11"/>
  <c r="G50" i="11" s="1"/>
  <c r="G25" i="11"/>
  <c r="C8" i="10"/>
  <c r="L36" i="6"/>
  <c r="G26" i="2"/>
  <c r="G46" i="2" s="1"/>
  <c r="G28" i="2"/>
  <c r="G48" i="2" s="1"/>
  <c r="G30" i="2"/>
  <c r="G50" i="2" s="1"/>
  <c r="G27" i="2"/>
  <c r="G47" i="2" s="1"/>
  <c r="G31" i="2"/>
  <c r="G51" i="2" s="1"/>
  <c r="G29" i="2"/>
  <c r="G49" i="2" s="1"/>
  <c r="G25" i="2"/>
  <c r="D27" i="2"/>
  <c r="D47" i="2" s="1"/>
  <c r="D29" i="2"/>
  <c r="D49" i="2" s="1"/>
  <c r="D31" i="2"/>
  <c r="D51" i="2" s="1"/>
  <c r="D26" i="2"/>
  <c r="D46" i="2" s="1"/>
  <c r="D30" i="2"/>
  <c r="D50" i="2" s="1"/>
  <c r="D28" i="2"/>
  <c r="D48" i="2" s="1"/>
  <c r="D25" i="2"/>
  <c r="B25" i="2"/>
  <c r="B27" i="2"/>
  <c r="B47" i="2" s="1"/>
  <c r="B31" i="2"/>
  <c r="B51" i="2" s="1"/>
  <c r="B26" i="2"/>
  <c r="B46" i="2" s="1"/>
  <c r="J12" i="2"/>
  <c r="B29" i="2"/>
  <c r="B49" i="2" s="1"/>
  <c r="B28" i="2"/>
  <c r="B48" i="2" s="1"/>
  <c r="J48" i="2" s="1"/>
  <c r="B30" i="2"/>
  <c r="B50" i="2" s="1"/>
  <c r="E29" i="2"/>
  <c r="E49" i="2" s="1"/>
  <c r="E31" i="2"/>
  <c r="E51" i="2" s="1"/>
  <c r="E27" i="2"/>
  <c r="E47" i="2" s="1"/>
  <c r="E28" i="2"/>
  <c r="E48" i="2" s="1"/>
  <c r="E25" i="2"/>
  <c r="E26" i="2"/>
  <c r="E46" i="2" s="1"/>
  <c r="E30" i="2"/>
  <c r="E50" i="2" s="1"/>
  <c r="J51" i="2" l="1"/>
  <c r="E32" i="2"/>
  <c r="E45" i="2"/>
  <c r="E52" i="2" s="1"/>
  <c r="B45" i="2"/>
  <c r="B32" i="2"/>
  <c r="G45" i="2"/>
  <c r="G52" i="2" s="1"/>
  <c r="G32" i="2"/>
  <c r="E8" i="10"/>
  <c r="E16" i="10" s="1"/>
  <c r="C16" i="10"/>
  <c r="F45" i="11"/>
  <c r="F52" i="11" s="1"/>
  <c r="F32" i="11"/>
  <c r="J48" i="11"/>
  <c r="J46" i="11"/>
  <c r="C32" i="2"/>
  <c r="C45" i="2"/>
  <c r="C52" i="2" s="1"/>
  <c r="C32" i="11"/>
  <c r="C45" i="11"/>
  <c r="C52" i="11" s="1"/>
  <c r="H45" i="11"/>
  <c r="H52" i="11" s="1"/>
  <c r="H32" i="11"/>
  <c r="E45" i="11"/>
  <c r="E52" i="11" s="1"/>
  <c r="E32" i="11"/>
  <c r="J50" i="2"/>
  <c r="J49" i="2"/>
  <c r="J46" i="2"/>
  <c r="J47" i="2"/>
  <c r="D45" i="2"/>
  <c r="D52" i="2" s="1"/>
  <c r="D32" i="2"/>
  <c r="G45" i="11"/>
  <c r="G52" i="11" s="1"/>
  <c r="G32" i="11"/>
  <c r="J50" i="11"/>
  <c r="J47" i="11"/>
  <c r="J51" i="11"/>
  <c r="B32" i="11"/>
  <c r="B45" i="11"/>
  <c r="H32" i="2"/>
  <c r="H45" i="2"/>
  <c r="H52" i="2" s="1"/>
  <c r="F45" i="2"/>
  <c r="F52" i="2" s="1"/>
  <c r="F32" i="2"/>
  <c r="D45" i="11"/>
  <c r="D52" i="11" s="1"/>
  <c r="D32" i="11"/>
  <c r="J45" i="11" l="1"/>
  <c r="B52" i="11"/>
  <c r="C8" i="7"/>
  <c r="J32" i="2"/>
  <c r="E9" i="8"/>
  <c r="C9" i="7"/>
  <c r="E9" i="7" s="1"/>
  <c r="J32" i="11"/>
  <c r="L52" i="17"/>
  <c r="L55" i="17" s="1"/>
  <c r="L57" i="17" s="1"/>
  <c r="L64" i="6"/>
  <c r="L67" i="6" s="1"/>
  <c r="L69" i="6" s="1"/>
  <c r="J45" i="2"/>
  <c r="B52" i="2"/>
  <c r="J53" i="2" l="1"/>
  <c r="J52" i="2"/>
  <c r="E8" i="8"/>
  <c r="E16" i="8" s="1"/>
  <c r="J56" i="11" s="1"/>
  <c r="J59" i="11" s="1"/>
  <c r="C16" i="8"/>
  <c r="C16" i="7"/>
  <c r="E8" i="7"/>
  <c r="E16" i="7" s="1"/>
  <c r="J56" i="2" s="1"/>
  <c r="J59" i="2" s="1"/>
  <c r="J10" i="15" s="1"/>
  <c r="J52" i="11"/>
  <c r="J61" i="11" s="1"/>
  <c r="J53" i="11"/>
  <c r="J61" i="2" l="1"/>
  <c r="J12" i="15" s="1"/>
  <c r="J11" i="15"/>
</calcChain>
</file>

<file path=xl/sharedStrings.xml><?xml version="1.0" encoding="utf-8"?>
<sst xmlns="http://schemas.openxmlformats.org/spreadsheetml/2006/main" count="847" uniqueCount="242">
  <si>
    <t>BHD</t>
  </si>
  <si>
    <t>cm</t>
  </si>
  <si>
    <t>Kreis-</t>
  </si>
  <si>
    <t>fläche</t>
  </si>
  <si>
    <t>Strichliste</t>
  </si>
  <si>
    <t>Stückzahl</t>
  </si>
  <si>
    <t>Kreisflächen-</t>
  </si>
  <si>
    <t>summe</t>
  </si>
  <si>
    <t>Waldaufnahmebogen</t>
  </si>
  <si>
    <t>Abt.:</t>
  </si>
  <si>
    <t>Durchforstungsart:</t>
  </si>
  <si>
    <t>Durchschnittliche Baumhöhe:</t>
  </si>
  <si>
    <t>Baumart:</t>
  </si>
  <si>
    <t>Flächengröße:</t>
  </si>
  <si>
    <t>Summen:</t>
  </si>
  <si>
    <t>Stück-</t>
  </si>
  <si>
    <t>zahl</t>
  </si>
  <si>
    <t>Berechnung der durchschnittlichen Kreisfläche:</t>
  </si>
  <si>
    <r>
      <t>Kreisflächensumme ( m</t>
    </r>
    <r>
      <rPr>
        <vertAlign val="superscript"/>
        <sz val="8"/>
        <rFont val="Arial"/>
        <family val="2"/>
      </rPr>
      <t xml:space="preserve">2 </t>
    </r>
    <r>
      <rPr>
        <sz val="8"/>
        <rFont val="Arial"/>
        <family val="2"/>
      </rPr>
      <t>)</t>
    </r>
  </si>
  <si>
    <r>
      <t>Durchschnittliche Kreisfläche ( 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 )</t>
    </r>
  </si>
  <si>
    <t>Herleitung des durchschnittlichen BHD</t>
  </si>
  <si>
    <t>Der durchschnittliche BHD kann an der Kreisfläche abgelesen werden.</t>
  </si>
  <si>
    <t>Berechnung der durchschnittlichen Stückmasse (Efm o.R.):</t>
  </si>
  <si>
    <t>Ø Kreisfläche</t>
  </si>
  <si>
    <t>. / . Ernteverlust</t>
  </si>
  <si>
    <t>Stückmasse</t>
  </si>
  <si>
    <t>Herleitung des Durchforstungsansatzes je ha:</t>
  </si>
  <si>
    <t>Ø Stückmasse/Efm</t>
  </si>
  <si>
    <t>x</t>
  </si>
  <si>
    <t>x Ø Höhe</t>
  </si>
  <si>
    <t>x Formzahl</t>
  </si>
  <si>
    <t>=</t>
  </si>
  <si>
    <t>Durchforstungsansatz je ha</t>
  </si>
  <si>
    <t>Entnahme-</t>
  </si>
  <si>
    <t>stückzahl</t>
  </si>
  <si>
    <t>Gesamtstückzahl je ha</t>
  </si>
  <si>
    <t>N Kluppung</t>
  </si>
  <si>
    <t>mm</t>
  </si>
  <si>
    <t>Arithmetischer</t>
  </si>
  <si>
    <t>arith. BHD</t>
  </si>
  <si>
    <t>Berechnungsbogen-Sorten</t>
  </si>
  <si>
    <t>Tabelle Nr.:</t>
  </si>
  <si>
    <t>Fi</t>
  </si>
  <si>
    <t>Sortenverteilung</t>
  </si>
  <si>
    <t>L</t>
  </si>
  <si>
    <t>1a</t>
  </si>
  <si>
    <t>1b</t>
  </si>
  <si>
    <t>2a</t>
  </si>
  <si>
    <t>2b</t>
  </si>
  <si>
    <t>3a</t>
  </si>
  <si>
    <t>I</t>
  </si>
  <si>
    <t>NH</t>
  </si>
  <si>
    <t>Sortiment</t>
  </si>
  <si>
    <t>Stärkeklasse</t>
  </si>
  <si>
    <t>Prozent</t>
  </si>
  <si>
    <t>Efm o.R.</t>
  </si>
  <si>
    <t>Hiebsmassenverteilung</t>
  </si>
  <si>
    <t>Güteansprache</t>
  </si>
  <si>
    <t>Verteilung nach Sorten und Güten</t>
  </si>
  <si>
    <t>sw</t>
  </si>
  <si>
    <t>Gesamt</t>
  </si>
  <si>
    <t>Hiebsmasse:</t>
  </si>
  <si>
    <t>MB-Nr.:</t>
  </si>
  <si>
    <t>WJ</t>
  </si>
  <si>
    <t>A</t>
  </si>
  <si>
    <t>B</t>
  </si>
  <si>
    <t>C</t>
  </si>
  <si>
    <t>D</t>
  </si>
  <si>
    <t>N</t>
  </si>
  <si>
    <t>F</t>
  </si>
  <si>
    <t>K</t>
  </si>
  <si>
    <t>Summe:</t>
  </si>
  <si>
    <t>Ermittlung des voraussichtlichen Erlößes</t>
  </si>
  <si>
    <t>Holzpreise</t>
  </si>
  <si>
    <t>Stand:</t>
  </si>
  <si>
    <t>Holzart</t>
  </si>
  <si>
    <t>Sorte</t>
  </si>
  <si>
    <t>Güte</t>
  </si>
  <si>
    <t>Stärke</t>
  </si>
  <si>
    <t>Einheit</t>
  </si>
  <si>
    <t>€/Einheit</t>
  </si>
  <si>
    <t>IL</t>
  </si>
  <si>
    <t>IS</t>
  </si>
  <si>
    <t>KU</t>
  </si>
  <si>
    <t>F/K</t>
  </si>
  <si>
    <t>BU</t>
  </si>
  <si>
    <t>3b</t>
  </si>
  <si>
    <t>= &gt; 6</t>
  </si>
  <si>
    <t>fm</t>
  </si>
  <si>
    <t>rm</t>
  </si>
  <si>
    <t>to/atro</t>
  </si>
  <si>
    <t>to/lutro</t>
  </si>
  <si>
    <t>1b1</t>
  </si>
  <si>
    <t>1b2</t>
  </si>
  <si>
    <t>Kontrolle</t>
  </si>
  <si>
    <t>st</t>
  </si>
  <si>
    <t>Bu</t>
  </si>
  <si>
    <t>TF</t>
  </si>
  <si>
    <t>B/R</t>
  </si>
  <si>
    <t>2/3</t>
  </si>
  <si>
    <t>4a</t>
  </si>
  <si>
    <t>4b</t>
  </si>
  <si>
    <t>BR</t>
  </si>
  <si>
    <t>St/So</t>
  </si>
  <si>
    <t>Kalkulationspreis/€</t>
  </si>
  <si>
    <t>Erlöß/€</t>
  </si>
  <si>
    <t>Kalkulierte Aufarbeitungskosten</t>
  </si>
  <si>
    <t>HE</t>
  </si>
  <si>
    <t>Rücken</t>
  </si>
  <si>
    <t>Sonstiges</t>
  </si>
  <si>
    <t>Gesamt:</t>
  </si>
  <si>
    <t>DB</t>
  </si>
  <si>
    <t>Aufarbeitungskosten</t>
  </si>
  <si>
    <t>HV</t>
  </si>
  <si>
    <t>€/fm</t>
  </si>
  <si>
    <t>StanProko</t>
  </si>
  <si>
    <t>Sortimente</t>
  </si>
  <si>
    <t>€</t>
  </si>
  <si>
    <t>Holzernte</t>
  </si>
  <si>
    <t>Aufarbeitung</t>
  </si>
  <si>
    <t>blau</t>
  </si>
  <si>
    <t>3.3</t>
  </si>
  <si>
    <t>orange</t>
  </si>
  <si>
    <t>Berechnungsbogen-Massen</t>
  </si>
  <si>
    <t>Bemerkungen</t>
  </si>
  <si>
    <t>Excel-Anwendung von</t>
  </si>
  <si>
    <t>WERNER LUCK</t>
  </si>
  <si>
    <t>INHALT</t>
  </si>
  <si>
    <t>Massen-, Sorten- und Kostenplanung</t>
  </si>
  <si>
    <t>Entwickelt von Werner Luck</t>
  </si>
  <si>
    <t>Hauptstraße 2</t>
  </si>
  <si>
    <t>54413 Beuren</t>
  </si>
  <si>
    <t>Tel.: 06586/986025</t>
  </si>
  <si>
    <t>Info</t>
  </si>
  <si>
    <t>Dieses Blatt</t>
  </si>
  <si>
    <t>Eingaben (Anweisung zum Gebrauch der Arbeitsmappe)</t>
  </si>
  <si>
    <t>Angaben allgemeiner Art</t>
  </si>
  <si>
    <t>E</t>
  </si>
  <si>
    <t>Vordruck</t>
  </si>
  <si>
    <t>Masse sw</t>
  </si>
  <si>
    <t>Masse st</t>
  </si>
  <si>
    <t>Sorten-Kosten sw mm</t>
  </si>
  <si>
    <t xml:space="preserve">Sorten-Kosten sw HV </t>
  </si>
  <si>
    <t>Aufarbeitungskosten sw mm</t>
  </si>
  <si>
    <t>Aufarbeitungskosten HV</t>
  </si>
  <si>
    <t>Aufarbeitungskosten st mm</t>
  </si>
  <si>
    <t>Sorten-Kosten st mm</t>
  </si>
  <si>
    <t>Vordruck für BHD-Feldaufnahmen</t>
  </si>
  <si>
    <t>Massenermittlung schwach</t>
  </si>
  <si>
    <t>Massenermittlung stark</t>
  </si>
  <si>
    <t>Sorten-, Kosten-, Erlös-, DB-Kalkulation sw mm</t>
  </si>
  <si>
    <t>Sorten-, Kosten-, Erlös-, DB-Kalkulation st mm</t>
  </si>
  <si>
    <t>Ermittlung der Aufarbeitungskosten anhand StanProko</t>
  </si>
  <si>
    <t>Überprüfung ausgesuchter Kalkulationen</t>
  </si>
  <si>
    <t>Soll-Ist-Vergleich</t>
  </si>
  <si>
    <t>Grunddaten</t>
  </si>
  <si>
    <t>BA</t>
  </si>
  <si>
    <t>Kalkulationsdaten</t>
  </si>
  <si>
    <t>Fläche:</t>
  </si>
  <si>
    <t>Verkaufserlös</t>
  </si>
  <si>
    <t>IST-Daten</t>
  </si>
  <si>
    <t>Deckungsbeitrag (DB)</t>
  </si>
  <si>
    <r>
      <t xml:space="preserve">Erläuterungen </t>
    </r>
    <r>
      <rPr>
        <b/>
        <sz val="8"/>
        <rFont val="Arial"/>
        <family val="2"/>
      </rPr>
      <t>(Begründung von Abweichungen, Fehlersuche)</t>
    </r>
  </si>
  <si>
    <t>Abweichungsprozent</t>
  </si>
  <si>
    <t xml:space="preserve">Was ist in den StanProko </t>
  </si>
  <si>
    <t>enthalten?</t>
  </si>
  <si>
    <t>mm Regie:</t>
  </si>
  <si>
    <t>Arbeiterkosten + LNK + Motor=</t>
  </si>
  <si>
    <t>sägenkosten + Werkzeuggeld +</t>
  </si>
  <si>
    <t>Rückekosten x MWST-Satz (16%)</t>
  </si>
  <si>
    <t>mm Unternehmer:</t>
  </si>
  <si>
    <t>Arbeiterkosten + UZ + Motorsä=</t>
  </si>
  <si>
    <t>genkosten + Werkzeuggeld +</t>
  </si>
  <si>
    <t>HV:</t>
  </si>
  <si>
    <t>Aufarbeitungskosten + Rücke=</t>
  </si>
  <si>
    <t>kosten x MWST-Satz (16%)</t>
  </si>
  <si>
    <t>Kosten</t>
  </si>
  <si>
    <t>in der Holzernte enthalten</t>
  </si>
  <si>
    <t>Sorten-, Kosten-, Erlös-, DB-Kalkulation sw Harvester</t>
  </si>
  <si>
    <t>und Erlöse je Hiebsort oder Maßnahme.</t>
  </si>
  <si>
    <t xml:space="preserve">Detailplanung im Forstrevier. Kalkulieren Sie den voraussichtlichen Massenanfall, die Sortenverteilung, die Kosten </t>
  </si>
  <si>
    <t>Übersicht über die Holzpreise</t>
  </si>
  <si>
    <t>Angaben, die Sie auf diesem Blatt machen,</t>
  </si>
  <si>
    <t xml:space="preserve">werden tlw. in die folgenden Blätter </t>
  </si>
  <si>
    <t>übernommen.</t>
  </si>
  <si>
    <t>Nr.:</t>
  </si>
  <si>
    <t>Waldbesitzer</t>
  </si>
  <si>
    <t>Forstamt</t>
  </si>
  <si>
    <t>Forstrevier</t>
  </si>
  <si>
    <t>Betrieb</t>
  </si>
  <si>
    <t>HHJ/WJ</t>
  </si>
  <si>
    <t>Zusammenstellung-IST</t>
  </si>
  <si>
    <t>Verteilung nach Sorten und Güten in Prozent</t>
  </si>
  <si>
    <t>Verteilung nach Sorten und Güten in fm o.R.</t>
  </si>
  <si>
    <t>Masse</t>
  </si>
  <si>
    <t>Deckungsbeitrag</t>
  </si>
  <si>
    <r>
      <t xml:space="preserve">Erlöß/€ </t>
    </r>
    <r>
      <rPr>
        <sz val="8"/>
        <rFont val="Arial"/>
        <family val="2"/>
      </rPr>
      <t>(ohne MWST und Skonto)</t>
    </r>
  </si>
  <si>
    <t>Waldaufnahmebogen  Vollkluppung</t>
  </si>
  <si>
    <t>Baum</t>
  </si>
  <si>
    <t>Nr.</t>
  </si>
  <si>
    <t>Bemerkg.</t>
  </si>
  <si>
    <t>Datum:</t>
  </si>
  <si>
    <t>Unterschrift:</t>
  </si>
  <si>
    <t>höhe m</t>
  </si>
  <si>
    <t>Baum-</t>
  </si>
  <si>
    <t>E-Mail: wernerluck@web.de</t>
  </si>
  <si>
    <r>
      <t>StanProko</t>
    </r>
    <r>
      <rPr>
        <sz val="9"/>
        <rFont val="Arial"/>
        <family val="2"/>
      </rPr>
      <t xml:space="preserve"> (Standardproduktionskosten)</t>
    </r>
  </si>
  <si>
    <t>Baumart (en):</t>
  </si>
  <si>
    <t>Excel-Anwendung für das Forstrevier und den Privatwaldbesitzer</t>
  </si>
  <si>
    <t>Erläuterungen und Anweisungen zum Gebrauch der Arbeitsmappe</t>
  </si>
  <si>
    <t>Tabellenblatt:</t>
  </si>
  <si>
    <t>Angaben zum Waldbesitz</t>
  </si>
  <si>
    <t>Vordruck Vollkluppung</t>
  </si>
  <si>
    <t xml:space="preserve">Waldaufnahmebogen BHD-Vollkluppung </t>
  </si>
  <si>
    <t>(schwach)</t>
  </si>
  <si>
    <t>(stark)</t>
  </si>
  <si>
    <t>Sorten sw mm</t>
  </si>
  <si>
    <t>Berechnungsbogen Sorten schwach, motormanuelle Aufarbeitung</t>
  </si>
  <si>
    <t>Berechnungsbogen Massen schwach, BHD 20 bis 49</t>
  </si>
  <si>
    <t>Berechnungsbogen Massenstark,  BHD 45 bis 82</t>
  </si>
  <si>
    <t>Sorten sw HV</t>
  </si>
  <si>
    <t>Berechnungsbogen Sorten schwach, Harvesteraufarbeitung</t>
  </si>
  <si>
    <t>Berechnung der Aufarbeitungskosten durch Harvester mittels Standardproduktionskosten</t>
  </si>
  <si>
    <t>Aufarbeitungskosten sw</t>
  </si>
  <si>
    <t>Berechnung der Aufarbeitungskosten motormanuell mittels Standardproduktionskosten</t>
  </si>
  <si>
    <t>Aufarbeitungskosten st</t>
  </si>
  <si>
    <t>Übersicht über die derzeit erzielbaren Holzpreise</t>
  </si>
  <si>
    <t>Sorten_Ist sw</t>
  </si>
  <si>
    <t>Sorten_Ist st</t>
  </si>
  <si>
    <t>Zusammenstellung der ist-Ergebnisse einer Maßnahme Stärkeklassen 1a bis 3b</t>
  </si>
  <si>
    <t>Zusammenstellung der ist-Ergebnisse einer Maßnahme Stärkeklassen 2b bis =&gt;6</t>
  </si>
  <si>
    <t>Waldaufnahmebogen BHD-Kluppung  (Stichprobe, repräsentative Kluppung)</t>
  </si>
  <si>
    <t>Erntemasse</t>
  </si>
  <si>
    <t>Die Güteverteilung je Stärkeklasse eintragen!</t>
  </si>
  <si>
    <t>Den Verkaufspreis je Stärke- und Güteklasse eintragen!</t>
  </si>
  <si>
    <t>Zusatzkosten bitte hier eintragen (evtl. begründen!)</t>
  </si>
  <si>
    <t>Für Ihre Berechnungen löschen Sie bitte die eingetragenen Beispielsdaten.</t>
  </si>
  <si>
    <t>Die weißen Felder mit der erforderlichen Daten ausfüllen.</t>
  </si>
  <si>
    <t>Die ausgegrauten Felder werden automatisch berechnet.</t>
  </si>
  <si>
    <t>Die geschätzte (oder ermittelte) Stärkeverteilung eintragen!</t>
  </si>
  <si>
    <t>Beispiel! Bitte löschen, wenn Sie eigene Kalkulationen tätigen wollen.</t>
  </si>
  <si>
    <t>Nur die weißen Felder ausfüllen, die ausgegrauten werden automatisch berechnet!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</si>
</sst>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0.0"/>
    <numFmt numFmtId="166" formatCode="0.000"/>
    <numFmt numFmtId="167" formatCode="#,##0.00_ ;[Red]\-#,##0.00\ "/>
  </numFmts>
  <fonts count="21" x14ac:knownFonts="1">
    <font>
      <sz val="10"/>
      <name val="Arial"/>
    </font>
    <font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2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indexed="12"/>
      <name val="Arial"/>
    </font>
    <font>
      <u/>
      <sz val="11"/>
      <color indexed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gray0625">
        <bgColor indexed="41"/>
      </patternFill>
    </fill>
    <fill>
      <patternFill patternType="gray06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0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6" fontId="5" fillId="0" borderId="0" xfId="0" applyNumberFormat="1" applyFont="1" applyAlignment="1">
      <alignment horizontal="center"/>
    </xf>
    <xf numFmtId="0" fontId="5" fillId="0" borderId="0" xfId="0" applyFont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/>
    <xf numFmtId="0" fontId="3" fillId="2" borderId="13" xfId="0" applyFont="1" applyFill="1" applyBorder="1" applyAlignment="1">
      <alignment horizontal="center"/>
    </xf>
    <xf numFmtId="0" fontId="0" fillId="2" borderId="15" xfId="0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2" fillId="3" borderId="20" xfId="0" applyFont="1" applyFill="1" applyBorder="1" applyAlignment="1">
      <alignment horizontal="left"/>
    </xf>
    <xf numFmtId="0" fontId="2" fillId="3" borderId="21" xfId="0" applyFont="1" applyFill="1" applyBorder="1"/>
    <xf numFmtId="0" fontId="2" fillId="3" borderId="22" xfId="0" applyFont="1" applyFill="1" applyBorder="1"/>
    <xf numFmtId="2" fontId="0" fillId="0" borderId="23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0" fontId="0" fillId="1" borderId="0" xfId="0" applyFill="1"/>
    <xf numFmtId="0" fontId="0" fillId="5" borderId="0" xfId="0" applyFill="1"/>
    <xf numFmtId="164" fontId="2" fillId="3" borderId="24" xfId="0" applyNumberFormat="1" applyFont="1" applyFill="1" applyBorder="1"/>
    <xf numFmtId="1" fontId="2" fillId="3" borderId="23" xfId="0" applyNumberFormat="1" applyFont="1" applyFill="1" applyBorder="1"/>
    <xf numFmtId="4" fontId="0" fillId="0" borderId="0" xfId="0" applyNumberFormat="1"/>
    <xf numFmtId="0" fontId="0" fillId="0" borderId="9" xfId="0" applyBorder="1"/>
    <xf numFmtId="2" fontId="0" fillId="0" borderId="1" xfId="0" applyNumberFormat="1" applyBorder="1"/>
    <xf numFmtId="1" fontId="0" fillId="0" borderId="1" xfId="0" applyNumberFormat="1" applyBorder="1" applyAlignment="1">
      <alignment horizontal="center"/>
    </xf>
    <xf numFmtId="2" fontId="0" fillId="0" borderId="0" xfId="0" applyNumberFormat="1"/>
    <xf numFmtId="0" fontId="6" fillId="0" borderId="0" xfId="0" applyFont="1"/>
    <xf numFmtId="49" fontId="0" fillId="0" borderId="0" xfId="0" applyNumberFormat="1"/>
    <xf numFmtId="0" fontId="7" fillId="0" borderId="0" xfId="0" applyFont="1"/>
    <xf numFmtId="49" fontId="0" fillId="0" borderId="0" xfId="0" applyNumberFormat="1" applyAlignment="1">
      <alignment horizontal="center"/>
    </xf>
    <xf numFmtId="1" fontId="0" fillId="1" borderId="0" xfId="0" applyNumberFormat="1" applyFill="1" applyBorder="1" applyAlignment="1">
      <alignment horizontal="center"/>
    </xf>
    <xf numFmtId="1" fontId="0" fillId="1" borderId="6" xfId="0" applyNumberFormat="1" applyFill="1" applyBorder="1" applyAlignment="1">
      <alignment horizontal="center"/>
    </xf>
    <xf numFmtId="1" fontId="0" fillId="1" borderId="2" xfId="0" applyNumberFormat="1" applyFill="1" applyBorder="1" applyAlignment="1">
      <alignment horizontal="center"/>
    </xf>
    <xf numFmtId="1" fontId="0" fillId="1" borderId="8" xfId="0" applyNumberFormat="1" applyFill="1" applyBorder="1" applyAlignment="1">
      <alignment horizontal="center"/>
    </xf>
    <xf numFmtId="4" fontId="0" fillId="1" borderId="0" xfId="0" applyNumberFormat="1" applyFill="1" applyBorder="1"/>
    <xf numFmtId="4" fontId="0" fillId="1" borderId="6" xfId="0" applyNumberFormat="1" applyFill="1" applyBorder="1"/>
    <xf numFmtId="2" fontId="0" fillId="1" borderId="0" xfId="0" applyNumberFormat="1" applyFill="1" applyBorder="1"/>
    <xf numFmtId="2" fontId="0" fillId="1" borderId="6" xfId="0" applyNumberFormat="1" applyFill="1" applyBorder="1"/>
    <xf numFmtId="4" fontId="2" fillId="1" borderId="0" xfId="0" applyNumberFormat="1" applyFont="1" applyFill="1" applyBorder="1"/>
    <xf numFmtId="0" fontId="0" fillId="0" borderId="7" xfId="0" applyBorder="1" applyAlignment="1">
      <alignment horizontal="center"/>
    </xf>
    <xf numFmtId="0" fontId="0" fillId="1" borderId="2" xfId="0" applyFill="1" applyBorder="1"/>
    <xf numFmtId="1" fontId="0" fillId="0" borderId="3" xfId="0" applyNumberFormat="1" applyBorder="1" applyAlignment="1">
      <alignment horizontal="center"/>
    </xf>
    <xf numFmtId="0" fontId="0" fillId="1" borderId="0" xfId="0" applyFill="1" applyBorder="1"/>
    <xf numFmtId="0" fontId="0" fillId="1" borderId="6" xfId="0" applyFill="1" applyBorder="1"/>
    <xf numFmtId="0" fontId="0" fillId="1" borderId="25" xfId="0" applyFill="1" applyBorder="1" applyAlignment="1">
      <alignment horizontal="center"/>
    </xf>
    <xf numFmtId="0" fontId="0" fillId="1" borderId="26" xfId="0" applyFill="1" applyBorder="1"/>
    <xf numFmtId="0" fontId="0" fillId="1" borderId="0" xfId="0" applyFill="1" applyBorder="1" applyAlignment="1">
      <alignment horizontal="center"/>
    </xf>
    <xf numFmtId="0" fontId="0" fillId="1" borderId="2" xfId="0" applyFill="1" applyBorder="1" applyAlignment="1">
      <alignment horizontal="center"/>
    </xf>
    <xf numFmtId="0" fontId="0" fillId="1" borderId="8" xfId="0" applyFill="1" applyBorder="1"/>
    <xf numFmtId="0" fontId="0" fillId="1" borderId="6" xfId="0" applyFill="1" applyBorder="1" applyAlignment="1">
      <alignment horizontal="center"/>
    </xf>
    <xf numFmtId="4" fontId="0" fillId="1" borderId="2" xfId="0" applyNumberFormat="1" applyFill="1" applyBorder="1"/>
    <xf numFmtId="0" fontId="0" fillId="2" borderId="3" xfId="0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27" xfId="0" applyFont="1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1" xfId="0" applyFill="1" applyBorder="1"/>
    <xf numFmtId="2" fontId="0" fillId="4" borderId="1" xfId="0" applyNumberFormat="1" applyFill="1" applyBorder="1"/>
    <xf numFmtId="2" fontId="2" fillId="4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1" fillId="6" borderId="27" xfId="0" applyFont="1" applyFill="1" applyBorder="1"/>
    <xf numFmtId="0" fontId="0" fillId="6" borderId="25" xfId="0" applyFill="1" applyBorder="1"/>
    <xf numFmtId="0" fontId="2" fillId="6" borderId="25" xfId="0" applyFont="1" applyFill="1" applyBorder="1"/>
    <xf numFmtId="0" fontId="0" fillId="6" borderId="26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0" xfId="0" applyFill="1" applyBorder="1" applyAlignment="1">
      <alignment horizontal="center"/>
    </xf>
    <xf numFmtId="0" fontId="0" fillId="6" borderId="7" xfId="0" applyFill="1" applyBorder="1"/>
    <xf numFmtId="0" fontId="0" fillId="6" borderId="2" xfId="0" applyFill="1" applyBorder="1"/>
    <xf numFmtId="0" fontId="0" fillId="6" borderId="8" xfId="0" applyFill="1" applyBorder="1"/>
    <xf numFmtId="4" fontId="0" fillId="4" borderId="1" xfId="0" applyNumberFormat="1" applyFill="1" applyBorder="1"/>
    <xf numFmtId="4" fontId="2" fillId="4" borderId="1" xfId="0" applyNumberFormat="1" applyFont="1" applyFill="1" applyBorder="1"/>
    <xf numFmtId="0" fontId="2" fillId="7" borderId="27" xfId="0" applyFont="1" applyFill="1" applyBorder="1" applyAlignment="1">
      <alignment horizontal="left"/>
    </xf>
    <xf numFmtId="0" fontId="0" fillId="7" borderId="25" xfId="0" applyFill="1" applyBorder="1"/>
    <xf numFmtId="0" fontId="0" fillId="7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4" fontId="8" fillId="4" borderId="1" xfId="0" applyNumberFormat="1" applyFont="1" applyFill="1" applyBorder="1"/>
    <xf numFmtId="0" fontId="2" fillId="8" borderId="27" xfId="0" applyFont="1" applyFill="1" applyBorder="1" applyAlignment="1">
      <alignment horizontal="left"/>
    </xf>
    <xf numFmtId="0" fontId="0" fillId="8" borderId="25" xfId="0" applyFill="1" applyBorder="1"/>
    <xf numFmtId="4" fontId="0" fillId="8" borderId="26" xfId="0" applyNumberFormat="1" applyFill="1" applyBorder="1"/>
    <xf numFmtId="0" fontId="0" fillId="8" borderId="5" xfId="0" applyFill="1" applyBorder="1"/>
    <xf numFmtId="0" fontId="2" fillId="9" borderId="23" xfId="0" applyFont="1" applyFill="1" applyBorder="1"/>
    <xf numFmtId="0" fontId="0" fillId="6" borderId="6" xfId="0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1" fontId="2" fillId="4" borderId="22" xfId="0" applyNumberFormat="1" applyFont="1" applyFill="1" applyBorder="1" applyAlignment="1">
      <alignment horizontal="center"/>
    </xf>
    <xf numFmtId="1" fontId="2" fillId="4" borderId="24" xfId="0" applyNumberFormat="1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4" fontId="0" fillId="4" borderId="3" xfId="0" applyNumberFormat="1" applyFill="1" applyBorder="1"/>
    <xf numFmtId="4" fontId="2" fillId="4" borderId="22" xfId="0" applyNumberFormat="1" applyFont="1" applyFill="1" applyBorder="1"/>
    <xf numFmtId="0" fontId="0" fillId="7" borderId="26" xfId="0" applyFill="1" applyBorder="1"/>
    <xf numFmtId="0" fontId="0" fillId="7" borderId="6" xfId="0" applyFill="1" applyBorder="1"/>
    <xf numFmtId="0" fontId="0" fillId="7" borderId="3" xfId="0" applyFill="1" applyBorder="1" applyAlignment="1">
      <alignment horizontal="center"/>
    </xf>
    <xf numFmtId="0" fontId="2" fillId="7" borderId="28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4" fontId="2" fillId="4" borderId="24" xfId="0" applyNumberFormat="1" applyFont="1" applyFill="1" applyBorder="1"/>
    <xf numFmtId="4" fontId="2" fillId="4" borderId="23" xfId="0" applyNumberFormat="1" applyFont="1" applyFill="1" applyBorder="1"/>
    <xf numFmtId="4" fontId="0" fillId="4" borderId="4" xfId="0" applyNumberFormat="1" applyFill="1" applyBorder="1"/>
    <xf numFmtId="0" fontId="0" fillId="8" borderId="0" xfId="0" applyFill="1"/>
    <xf numFmtId="0" fontId="2" fillId="8" borderId="0" xfId="0" applyFont="1" applyFill="1" applyBorder="1" applyAlignment="1">
      <alignment horizontal="left"/>
    </xf>
    <xf numFmtId="0" fontId="0" fillId="7" borderId="0" xfId="0" applyFill="1" applyBorder="1"/>
    <xf numFmtId="0" fontId="2" fillId="4" borderId="29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1" fillId="8" borderId="27" xfId="0" applyFont="1" applyFill="1" applyBorder="1"/>
    <xf numFmtId="0" fontId="0" fillId="8" borderId="26" xfId="0" applyFill="1" applyBorder="1"/>
    <xf numFmtId="0" fontId="0" fillId="8" borderId="0" xfId="0" applyFill="1" applyBorder="1"/>
    <xf numFmtId="0" fontId="0" fillId="8" borderId="6" xfId="0" applyFill="1" applyBorder="1"/>
    <xf numFmtId="0" fontId="0" fillId="0" borderId="1" xfId="0" applyFill="1" applyBorder="1"/>
    <xf numFmtId="165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0" fillId="0" borderId="3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4" borderId="4" xfId="0" applyNumberFormat="1" applyFill="1" applyBorder="1"/>
    <xf numFmtId="164" fontId="0" fillId="4" borderId="1" xfId="0" applyNumberFormat="1" applyFill="1" applyBorder="1"/>
    <xf numFmtId="164" fontId="0" fillId="4" borderId="3" xfId="0" applyNumberFormat="1" applyFill="1" applyBorder="1"/>
    <xf numFmtId="49" fontId="2" fillId="0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Border="1"/>
    <xf numFmtId="4" fontId="2" fillId="3" borderId="23" xfId="0" applyNumberFormat="1" applyFont="1" applyFill="1" applyBorder="1"/>
    <xf numFmtId="0" fontId="0" fillId="3" borderId="12" xfId="0" applyFill="1" applyBorder="1" applyAlignment="1">
      <alignment horizontal="left"/>
    </xf>
    <xf numFmtId="0" fontId="0" fillId="3" borderId="14" xfId="0" applyFill="1" applyBorder="1"/>
    <xf numFmtId="0" fontId="0" fillId="3" borderId="13" xfId="0" applyFill="1" applyBorder="1" applyAlignment="1">
      <alignment horizontal="center"/>
    </xf>
    <xf numFmtId="2" fontId="0" fillId="3" borderId="13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7" xfId="0" applyFill="1" applyBorder="1"/>
    <xf numFmtId="2" fontId="0" fillId="3" borderId="17" xfId="0" applyNumberForma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2" fontId="0" fillId="4" borderId="4" xfId="0" applyNumberFormat="1" applyFill="1" applyBorder="1"/>
    <xf numFmtId="0" fontId="0" fillId="8" borderId="23" xfId="0" applyFill="1" applyBorder="1"/>
    <xf numFmtId="0" fontId="0" fillId="4" borderId="34" xfId="0" applyFill="1" applyBorder="1"/>
    <xf numFmtId="0" fontId="2" fillId="0" borderId="0" xfId="0" applyFont="1" applyFill="1" applyBorder="1"/>
    <xf numFmtId="0" fontId="2" fillId="0" borderId="0" xfId="0" applyFont="1"/>
    <xf numFmtId="0" fontId="0" fillId="7" borderId="23" xfId="0" applyFill="1" applyBorder="1"/>
    <xf numFmtId="0" fontId="0" fillId="8" borderId="1" xfId="0" applyFill="1" applyBorder="1"/>
    <xf numFmtId="0" fontId="0" fillId="8" borderId="3" xfId="0" applyFill="1" applyBorder="1"/>
    <xf numFmtId="4" fontId="2" fillId="4" borderId="1" xfId="0" applyNumberFormat="1" applyFont="1" applyFill="1" applyBorder="1" applyAlignment="1">
      <alignment horizontal="center"/>
    </xf>
    <xf numFmtId="167" fontId="2" fillId="4" borderId="23" xfId="0" applyNumberFormat="1" applyFont="1" applyFill="1" applyBorder="1"/>
    <xf numFmtId="0" fontId="9" fillId="8" borderId="0" xfId="0" applyFont="1" applyFill="1" applyBorder="1" applyAlignment="1">
      <alignment horizontal="center"/>
    </xf>
    <xf numFmtId="0" fontId="0" fillId="0" borderId="0" xfId="0" applyFill="1"/>
    <xf numFmtId="0" fontId="10" fillId="8" borderId="0" xfId="0" applyFont="1" applyFill="1" applyBorder="1"/>
    <xf numFmtId="0" fontId="10" fillId="8" borderId="0" xfId="0" applyFont="1" applyFill="1"/>
    <xf numFmtId="0" fontId="13" fillId="8" borderId="0" xfId="1" applyFont="1" applyFill="1" applyAlignment="1" applyProtection="1"/>
    <xf numFmtId="0" fontId="10" fillId="0" borderId="0" xfId="0" applyFont="1"/>
    <xf numFmtId="0" fontId="9" fillId="8" borderId="0" xfId="0" applyFont="1" applyFill="1" applyBorder="1"/>
    <xf numFmtId="0" fontId="11" fillId="8" borderId="0" xfId="0" applyFont="1" applyFill="1" applyBorder="1"/>
    <xf numFmtId="0" fontId="2" fillId="0" borderId="27" xfId="0" applyFont="1" applyBorder="1"/>
    <xf numFmtId="0" fontId="0" fillId="0" borderId="25" xfId="0" applyBorder="1"/>
    <xf numFmtId="0" fontId="0" fillId="0" borderId="26" xfId="0" applyBorder="1"/>
    <xf numFmtId="0" fontId="0" fillId="10" borderId="25" xfId="0" applyFill="1" applyBorder="1"/>
    <xf numFmtId="0" fontId="0" fillId="10" borderId="26" xfId="0" applyFill="1" applyBorder="1"/>
    <xf numFmtId="0" fontId="0" fillId="10" borderId="7" xfId="0" applyFill="1" applyBorder="1"/>
    <xf numFmtId="0" fontId="0" fillId="10" borderId="2" xfId="0" applyFill="1" applyBorder="1"/>
    <xf numFmtId="0" fontId="0" fillId="10" borderId="8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7" borderId="27" xfId="0" applyFont="1" applyFill="1" applyBorder="1"/>
    <xf numFmtId="0" fontId="0" fillId="7" borderId="5" xfId="0" applyFill="1" applyBorder="1"/>
    <xf numFmtId="0" fontId="0" fillId="7" borderId="7" xfId="0" applyFill="1" applyBorder="1"/>
    <xf numFmtId="0" fontId="0" fillId="7" borderId="2" xfId="0" applyFill="1" applyBorder="1"/>
    <xf numFmtId="4" fontId="0" fillId="0" borderId="1" xfId="0" applyNumberFormat="1" applyFill="1" applyBorder="1"/>
    <xf numFmtId="4" fontId="0" fillId="0" borderId="3" xfId="0" applyNumberFormat="1" applyFill="1" applyBorder="1"/>
    <xf numFmtId="167" fontId="0" fillId="0" borderId="23" xfId="0" applyNumberFormat="1" applyFill="1" applyBorder="1"/>
    <xf numFmtId="0" fontId="2" fillId="8" borderId="27" xfId="0" applyFont="1" applyFill="1" applyBorder="1"/>
    <xf numFmtId="0" fontId="2" fillId="8" borderId="5" xfId="0" applyFont="1" applyFill="1" applyBorder="1"/>
    <xf numFmtId="0" fontId="0" fillId="8" borderId="7" xfId="0" applyFill="1" applyBorder="1"/>
    <xf numFmtId="0" fontId="0" fillId="8" borderId="2" xfId="0" applyFill="1" applyBorder="1"/>
    <xf numFmtId="0" fontId="15" fillId="10" borderId="27" xfId="0" applyFont="1" applyFill="1" applyBorder="1"/>
    <xf numFmtId="0" fontId="7" fillId="0" borderId="27" xfId="0" applyFont="1" applyBorder="1"/>
    <xf numFmtId="0" fontId="7" fillId="0" borderId="26" xfId="0" applyFont="1" applyBorder="1"/>
    <xf numFmtId="0" fontId="7" fillId="0" borderId="5" xfId="0" applyFont="1" applyBorder="1"/>
    <xf numFmtId="0" fontId="7" fillId="0" borderId="6" xfId="0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0" xfId="0" applyFont="1" applyBorder="1"/>
    <xf numFmtId="0" fontId="7" fillId="0" borderId="7" xfId="0" applyFont="1" applyBorder="1"/>
    <xf numFmtId="0" fontId="7" fillId="0" borderId="8" xfId="0" applyFont="1" applyBorder="1"/>
    <xf numFmtId="0" fontId="3" fillId="0" borderId="26" xfId="0" applyFont="1" applyBorder="1"/>
    <xf numFmtId="0" fontId="0" fillId="0" borderId="27" xfId="0" applyBorder="1"/>
    <xf numFmtId="0" fontId="2" fillId="3" borderId="20" xfId="0" applyFont="1" applyFill="1" applyBorder="1"/>
    <xf numFmtId="0" fontId="0" fillId="3" borderId="21" xfId="0" applyFill="1" applyBorder="1"/>
    <xf numFmtId="2" fontId="2" fillId="3" borderId="22" xfId="0" applyNumberFormat="1" applyFont="1" applyFill="1" applyBorder="1"/>
    <xf numFmtId="0" fontId="0" fillId="1" borderId="35" xfId="0" applyFill="1" applyBorder="1"/>
    <xf numFmtId="0" fontId="2" fillId="7" borderId="20" xfId="0" applyFont="1" applyFill="1" applyBorder="1"/>
    <xf numFmtId="0" fontId="0" fillId="7" borderId="36" xfId="0" applyFill="1" applyBorder="1"/>
    <xf numFmtId="0" fontId="0" fillId="7" borderId="22" xfId="0" applyFill="1" applyBorder="1"/>
    <xf numFmtId="0" fontId="0" fillId="7" borderId="21" xfId="0" applyFill="1" applyBorder="1"/>
    <xf numFmtId="4" fontId="0" fillId="4" borderId="37" xfId="0" applyNumberFormat="1" applyFill="1" applyBorder="1"/>
    <xf numFmtId="0" fontId="0" fillId="0" borderId="5" xfId="0" applyFill="1" applyBorder="1"/>
    <xf numFmtId="4" fontId="0" fillId="4" borderId="38" xfId="0" applyNumberFormat="1" applyFill="1" applyBorder="1"/>
    <xf numFmtId="4" fontId="0" fillId="4" borderId="39" xfId="0" applyNumberFormat="1" applyFill="1" applyBorder="1"/>
    <xf numFmtId="0" fontId="0" fillId="7" borderId="16" xfId="0" applyFill="1" applyBorder="1"/>
    <xf numFmtId="0" fontId="0" fillId="7" borderId="19" xfId="0" applyFill="1" applyBorder="1"/>
    <xf numFmtId="0" fontId="0" fillId="3" borderId="14" xfId="0" applyFill="1" applyBorder="1" applyAlignment="1">
      <alignment horizontal="center"/>
    </xf>
    <xf numFmtId="0" fontId="0" fillId="0" borderId="33" xfId="0" applyBorder="1"/>
    <xf numFmtId="4" fontId="8" fillId="4" borderId="22" xfId="0" applyNumberFormat="1" applyFont="1" applyFill="1" applyBorder="1"/>
    <xf numFmtId="0" fontId="0" fillId="0" borderId="9" xfId="0" applyFill="1" applyBorder="1" applyProtection="1">
      <protection locked="0"/>
    </xf>
    <xf numFmtId="0" fontId="0" fillId="0" borderId="10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9" xfId="0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2" fillId="8" borderId="0" xfId="0" applyFont="1" applyFill="1"/>
    <xf numFmtId="0" fontId="0" fillId="0" borderId="4" xfId="0" applyFill="1" applyBorder="1"/>
    <xf numFmtId="2" fontId="2" fillId="4" borderId="1" xfId="0" applyNumberFormat="1" applyFont="1" applyFill="1" applyBorder="1" applyAlignment="1">
      <alignment horizontal="center"/>
    </xf>
    <xf numFmtId="0" fontId="0" fillId="0" borderId="40" xfId="0" applyBorder="1"/>
    <xf numFmtId="0" fontId="0" fillId="8" borderId="8" xfId="0" applyFill="1" applyBorder="1"/>
    <xf numFmtId="2" fontId="0" fillId="0" borderId="23" xfId="0" applyNumberFormat="1" applyFill="1" applyBorder="1"/>
    <xf numFmtId="4" fontId="7" fillId="4" borderId="1" xfId="0" applyNumberFormat="1" applyFont="1" applyFill="1" applyBorder="1"/>
    <xf numFmtId="4" fontId="7" fillId="4" borderId="3" xfId="0" applyNumberFormat="1" applyFont="1" applyFill="1" applyBorder="1"/>
    <xf numFmtId="4" fontId="8" fillId="4" borderId="24" xfId="0" applyNumberFormat="1" applyFont="1" applyFill="1" applyBorder="1"/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" fillId="0" borderId="1" xfId="0" applyFont="1" applyBorder="1"/>
    <xf numFmtId="49" fontId="17" fillId="0" borderId="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7" fillId="0" borderId="0" xfId="0" applyFont="1"/>
    <xf numFmtId="0" fontId="0" fillId="8" borderId="0" xfId="0" applyFill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16" fillId="8" borderId="0" xfId="0" applyFon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9" xfId="0" applyBorder="1" applyAlignment="1"/>
    <xf numFmtId="0" fontId="0" fillId="0" borderId="1" xfId="0" applyBorder="1" applyAlignment="1"/>
    <xf numFmtId="0" fontId="17" fillId="0" borderId="1" xfId="0" applyFont="1" applyBorder="1"/>
    <xf numFmtId="0" fontId="0" fillId="11" borderId="1" xfId="0" applyFill="1" applyBorder="1" applyAlignment="1"/>
    <xf numFmtId="0" fontId="17" fillId="8" borderId="0" xfId="0" applyFont="1" applyFill="1" applyAlignment="1">
      <alignment horizontal="center"/>
    </xf>
    <xf numFmtId="0" fontId="1" fillId="0" borderId="0" xfId="0" applyFont="1"/>
    <xf numFmtId="0" fontId="18" fillId="0" borderId="0" xfId="0" applyFont="1"/>
    <xf numFmtId="0" fontId="19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7" fillId="0" borderId="0" xfId="0" applyFont="1" applyAlignment="1"/>
    <xf numFmtId="0" fontId="0" fillId="0" borderId="0" xfId="0" applyAlignment="1"/>
    <xf numFmtId="0" fontId="0" fillId="0" borderId="34" xfId="0" applyFill="1" applyBorder="1"/>
    <xf numFmtId="165" fontId="0" fillId="12" borderId="1" xfId="0" applyNumberFormat="1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2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" fontId="0" fillId="13" borderId="1" xfId="0" applyNumberFormat="1" applyFill="1" applyBorder="1" applyAlignment="1">
      <alignment horizontal="center"/>
    </xf>
    <xf numFmtId="1" fontId="20" fillId="0" borderId="0" xfId="0" applyNumberFormat="1" applyFont="1" applyAlignment="1">
      <alignment horizontal="center"/>
    </xf>
    <xf numFmtId="2" fontId="0" fillId="12" borderId="20" xfId="0" applyNumberForma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</cellXfs>
  <cellStyles count="2">
    <cellStyle name="Hyperlink" xfId="1" builtinId="8"/>
    <cellStyle name="Standard" xfId="0" builtinId="0"/>
  </cellStyles>
  <dxfs count="3">
    <dxf>
      <font>
        <condense val="0"/>
        <extend val="0"/>
        <color indexed="10"/>
      </font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293077</xdr:colOff>
      <xdr:row>5</xdr:row>
      <xdr:rowOff>29307</xdr:rowOff>
    </xdr:from>
    <xdr:to>
      <xdr:col>9</xdr:col>
      <xdr:colOff>146539</xdr:colOff>
      <xdr:row>22</xdr:row>
      <xdr:rowOff>131885</xdr:rowOff>
    </xdr:to>
    <xdr:cxnSp macro="">
      <xdr:nvCxnSpPr>
        <xdr:cNvPr id="3" name="Gerade Verbindung mit Pfeil 2"/>
        <xdr:cNvCxnSpPr/>
      </xdr:nvCxnSpPr>
      <xdr:spPr>
        <a:xfrm flipH="1">
          <a:off x="2960077" y="908538"/>
          <a:ext cx="3663462" cy="754674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76200</xdr:rowOff>
    </xdr:from>
    <xdr:to>
      <xdr:col>10</xdr:col>
      <xdr:colOff>723900</xdr:colOff>
      <xdr:row>8</xdr:row>
      <xdr:rowOff>83820</xdr:rowOff>
    </xdr:to>
    <xdr:cxnSp macro="">
      <xdr:nvCxnSpPr>
        <xdr:cNvPr id="3" name="Gerade Verbindung mit Pfeil 2"/>
        <xdr:cNvCxnSpPr/>
      </xdr:nvCxnSpPr>
      <xdr:spPr>
        <a:xfrm flipH="1">
          <a:off x="5943600" y="1310640"/>
          <a:ext cx="685800" cy="762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304800</xdr:colOff>
      <xdr:row>16</xdr:row>
      <xdr:rowOff>91440</xdr:rowOff>
    </xdr:from>
    <xdr:to>
      <xdr:col>10</xdr:col>
      <xdr:colOff>670560</xdr:colOff>
      <xdr:row>16</xdr:row>
      <xdr:rowOff>152400</xdr:rowOff>
    </xdr:to>
    <xdr:cxnSp macro="">
      <xdr:nvCxnSpPr>
        <xdr:cNvPr id="6" name="Gerade Verbindung mit Pfeil 5"/>
        <xdr:cNvCxnSpPr/>
      </xdr:nvCxnSpPr>
      <xdr:spPr>
        <a:xfrm flipH="1">
          <a:off x="4358640" y="2392680"/>
          <a:ext cx="2217420" cy="6096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563880</xdr:colOff>
      <xdr:row>57</xdr:row>
      <xdr:rowOff>60960</xdr:rowOff>
    </xdr:from>
    <xdr:to>
      <xdr:col>10</xdr:col>
      <xdr:colOff>579120</xdr:colOff>
      <xdr:row>57</xdr:row>
      <xdr:rowOff>91440</xdr:rowOff>
    </xdr:to>
    <xdr:cxnSp macro="">
      <xdr:nvCxnSpPr>
        <xdr:cNvPr id="10" name="Gerade Verbindung mit Pfeil 9"/>
        <xdr:cNvCxnSpPr/>
      </xdr:nvCxnSpPr>
      <xdr:spPr>
        <a:xfrm flipH="1">
          <a:off x="5699760" y="8663940"/>
          <a:ext cx="784860" cy="3048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167640</xdr:colOff>
      <xdr:row>39</xdr:row>
      <xdr:rowOff>30480</xdr:rowOff>
    </xdr:from>
    <xdr:to>
      <xdr:col>10</xdr:col>
      <xdr:colOff>632661</xdr:colOff>
      <xdr:row>40</xdr:row>
      <xdr:rowOff>59452</xdr:rowOff>
    </xdr:to>
    <xdr:pic>
      <xdr:nvPicPr>
        <xdr:cNvPr id="13" name="Grafik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1480" y="5844540"/>
          <a:ext cx="2316681" cy="188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58"/>
  <sheetViews>
    <sheetView showGridLines="0" showZeros="0" showOutlineSymbols="0" zoomScale="125" zoomScaleNormal="125" workbookViewId="0">
      <selection activeCell="G5" sqref="G5"/>
    </sheetView>
  </sheetViews>
  <sheetFormatPr baseColWidth="10" defaultRowHeight="12.75" x14ac:dyDescent="0.2"/>
  <cols>
    <col min="1" max="1" width="6.42578125" customWidth="1"/>
    <col min="2" max="2" width="6.140625" customWidth="1"/>
    <col min="5" max="5" width="14.28515625" customWidth="1"/>
    <col min="9" max="9" width="15" customWidth="1"/>
  </cols>
  <sheetData>
    <row r="1" spans="1:9" ht="25.5" x14ac:dyDescent="0.35">
      <c r="A1" s="186" t="s">
        <v>128</v>
      </c>
      <c r="B1" s="146"/>
      <c r="C1" s="146"/>
      <c r="D1" s="146"/>
      <c r="E1" s="146"/>
      <c r="F1" s="146"/>
      <c r="G1" s="146"/>
      <c r="H1" s="146"/>
      <c r="I1" s="146"/>
    </row>
    <row r="2" spans="1:9" x14ac:dyDescent="0.2">
      <c r="A2" s="146" t="s">
        <v>180</v>
      </c>
      <c r="B2" s="146"/>
      <c r="C2" s="146"/>
      <c r="D2" s="146"/>
      <c r="E2" s="146"/>
      <c r="F2" s="146"/>
      <c r="G2" s="146"/>
      <c r="H2" s="146"/>
      <c r="I2" s="146"/>
    </row>
    <row r="3" spans="1:9" x14ac:dyDescent="0.2">
      <c r="A3" s="146" t="s">
        <v>179</v>
      </c>
      <c r="B3" s="146"/>
      <c r="C3" s="146"/>
      <c r="D3" s="146"/>
      <c r="E3" s="146"/>
      <c r="F3" s="146"/>
      <c r="G3" s="146"/>
      <c r="H3" s="146"/>
      <c r="I3" s="146"/>
    </row>
    <row r="4" spans="1:9" x14ac:dyDescent="0.2">
      <c r="A4" s="146"/>
      <c r="B4" s="146"/>
      <c r="C4" s="146"/>
      <c r="D4" s="146"/>
      <c r="E4" s="146"/>
      <c r="F4" s="146"/>
      <c r="G4" s="146"/>
      <c r="H4" s="146"/>
      <c r="I4" s="146"/>
    </row>
    <row r="5" spans="1:9" x14ac:dyDescent="0.2">
      <c r="A5" s="146"/>
      <c r="B5" s="146"/>
      <c r="C5" s="146"/>
      <c r="D5" s="146"/>
      <c r="E5" s="146"/>
      <c r="F5" s="146"/>
      <c r="G5" s="146"/>
      <c r="H5" s="146"/>
      <c r="I5" s="146"/>
    </row>
    <row r="6" spans="1:9" ht="18" x14ac:dyDescent="0.25">
      <c r="A6" s="266" t="s">
        <v>125</v>
      </c>
      <c r="B6" s="266"/>
      <c r="C6" s="266"/>
      <c r="D6" s="266"/>
      <c r="E6" s="266"/>
      <c r="F6" s="266"/>
      <c r="G6" s="266"/>
      <c r="H6" s="266"/>
      <c r="I6" s="266"/>
    </row>
    <row r="7" spans="1:9" ht="25.5" x14ac:dyDescent="0.35">
      <c r="A7" s="267" t="s">
        <v>126</v>
      </c>
      <c r="B7" s="267"/>
      <c r="C7" s="267"/>
      <c r="D7" s="267"/>
      <c r="E7" s="267"/>
      <c r="F7" s="267"/>
      <c r="G7" s="267"/>
      <c r="H7" s="267"/>
      <c r="I7" s="267"/>
    </row>
    <row r="8" spans="1:9" ht="25.5" x14ac:dyDescent="0.35">
      <c r="A8" s="180"/>
      <c r="B8" s="180"/>
      <c r="C8" s="180"/>
      <c r="D8" s="180"/>
      <c r="E8" s="180"/>
      <c r="F8" s="180"/>
      <c r="G8" s="180"/>
      <c r="H8" s="180"/>
      <c r="I8" s="180"/>
    </row>
    <row r="9" spans="1:9" ht="15" x14ac:dyDescent="0.25">
      <c r="A9" s="187" t="s">
        <v>127</v>
      </c>
      <c r="B9" s="182"/>
      <c r="C9" s="182"/>
      <c r="D9" s="182"/>
      <c r="E9" s="182"/>
      <c r="F9" s="182"/>
      <c r="G9" s="182"/>
      <c r="H9" s="182"/>
      <c r="I9" s="182"/>
    </row>
    <row r="10" spans="1:9" ht="14.25" x14ac:dyDescent="0.2">
      <c r="A10" s="183"/>
      <c r="B10" s="183"/>
      <c r="C10" s="183"/>
      <c r="D10" s="183"/>
      <c r="E10" s="183"/>
      <c r="F10" s="183"/>
      <c r="G10" s="183"/>
      <c r="H10" s="183"/>
      <c r="I10" s="183"/>
    </row>
    <row r="11" spans="1:9" ht="14.25" x14ac:dyDescent="0.2">
      <c r="A11" s="183" t="s">
        <v>133</v>
      </c>
      <c r="B11" s="183"/>
      <c r="C11" s="183"/>
      <c r="D11" s="135"/>
      <c r="E11" s="183" t="s">
        <v>134</v>
      </c>
      <c r="F11" s="183"/>
      <c r="G11" s="183"/>
      <c r="H11" s="183"/>
      <c r="I11" s="183"/>
    </row>
    <row r="12" spans="1:9" ht="14.25" x14ac:dyDescent="0.2">
      <c r="A12" s="183" t="s">
        <v>137</v>
      </c>
      <c r="B12" s="183"/>
      <c r="C12" s="183"/>
      <c r="D12" s="135"/>
      <c r="E12" s="182" t="s">
        <v>135</v>
      </c>
      <c r="F12" s="183"/>
      <c r="G12" s="183"/>
      <c r="H12" s="183"/>
      <c r="I12" s="183"/>
    </row>
    <row r="13" spans="1:9" ht="14.25" x14ac:dyDescent="0.2">
      <c r="A13" s="183" t="s">
        <v>64</v>
      </c>
      <c r="B13" s="183"/>
      <c r="C13" s="183"/>
      <c r="D13" s="135"/>
      <c r="E13" s="182" t="s">
        <v>136</v>
      </c>
      <c r="F13" s="183"/>
      <c r="G13" s="183"/>
      <c r="H13" s="183"/>
      <c r="I13" s="183"/>
    </row>
    <row r="14" spans="1:9" s="185" customFormat="1" ht="14.25" x14ac:dyDescent="0.2">
      <c r="A14" s="184" t="s">
        <v>138</v>
      </c>
      <c r="B14" s="183"/>
      <c r="C14" s="183"/>
      <c r="D14" s="183"/>
      <c r="E14" s="183" t="s">
        <v>147</v>
      </c>
      <c r="F14" s="183"/>
      <c r="G14" s="183"/>
      <c r="H14" s="183"/>
      <c r="I14" s="183"/>
    </row>
    <row r="15" spans="1:9" s="185" customFormat="1" ht="14.25" x14ac:dyDescent="0.2">
      <c r="A15" s="184" t="s">
        <v>139</v>
      </c>
      <c r="B15" s="183"/>
      <c r="C15" s="183"/>
      <c r="D15" s="183"/>
      <c r="E15" s="183" t="s">
        <v>148</v>
      </c>
      <c r="F15" s="183"/>
      <c r="G15" s="183"/>
      <c r="H15" s="183"/>
      <c r="I15" s="183"/>
    </row>
    <row r="16" spans="1:9" s="185" customFormat="1" ht="14.25" x14ac:dyDescent="0.2">
      <c r="A16" s="184" t="s">
        <v>140</v>
      </c>
      <c r="B16" s="183"/>
      <c r="C16" s="183"/>
      <c r="D16" s="183"/>
      <c r="E16" s="183" t="s">
        <v>149</v>
      </c>
      <c r="F16" s="183"/>
      <c r="G16" s="183"/>
      <c r="H16" s="183"/>
      <c r="I16" s="183"/>
    </row>
    <row r="17" spans="1:9" s="185" customFormat="1" ht="14.25" x14ac:dyDescent="0.2">
      <c r="A17" s="184" t="s">
        <v>141</v>
      </c>
      <c r="B17" s="183"/>
      <c r="C17" s="183"/>
      <c r="D17" s="183"/>
      <c r="E17" s="183" t="s">
        <v>150</v>
      </c>
      <c r="F17" s="183"/>
      <c r="G17" s="183"/>
      <c r="H17" s="183"/>
      <c r="I17" s="183"/>
    </row>
    <row r="18" spans="1:9" s="185" customFormat="1" ht="14.25" x14ac:dyDescent="0.2">
      <c r="A18" s="184" t="s">
        <v>142</v>
      </c>
      <c r="B18" s="183"/>
      <c r="C18" s="183"/>
      <c r="D18" s="183"/>
      <c r="E18" s="183" t="s">
        <v>178</v>
      </c>
      <c r="F18" s="183"/>
      <c r="G18" s="183"/>
      <c r="H18" s="183"/>
      <c r="I18" s="183"/>
    </row>
    <row r="19" spans="1:9" s="185" customFormat="1" ht="14.25" x14ac:dyDescent="0.2">
      <c r="A19" s="184" t="s">
        <v>146</v>
      </c>
      <c r="B19" s="183"/>
      <c r="C19" s="183"/>
      <c r="D19" s="183"/>
      <c r="E19" s="183" t="s">
        <v>151</v>
      </c>
      <c r="F19" s="183"/>
      <c r="G19" s="183"/>
      <c r="H19" s="183"/>
      <c r="I19" s="183"/>
    </row>
    <row r="20" spans="1:9" s="185" customFormat="1" ht="14.25" x14ac:dyDescent="0.2">
      <c r="A20" s="184" t="s">
        <v>143</v>
      </c>
      <c r="B20" s="183"/>
      <c r="C20" s="183"/>
      <c r="D20" s="183"/>
      <c r="E20" s="183" t="s">
        <v>152</v>
      </c>
      <c r="F20" s="183"/>
      <c r="G20" s="183"/>
      <c r="H20" s="183"/>
      <c r="I20" s="183"/>
    </row>
    <row r="21" spans="1:9" s="185" customFormat="1" ht="14.25" x14ac:dyDescent="0.2">
      <c r="A21" s="184" t="s">
        <v>144</v>
      </c>
      <c r="B21" s="183"/>
      <c r="C21" s="183"/>
      <c r="D21" s="183"/>
      <c r="E21" s="183" t="s">
        <v>152</v>
      </c>
      <c r="F21" s="183"/>
      <c r="G21" s="183"/>
      <c r="H21" s="183"/>
      <c r="I21" s="183"/>
    </row>
    <row r="22" spans="1:9" s="185" customFormat="1" ht="14.25" x14ac:dyDescent="0.2">
      <c r="A22" s="184" t="s">
        <v>145</v>
      </c>
      <c r="B22" s="183"/>
      <c r="C22" s="183"/>
      <c r="D22" s="183"/>
      <c r="E22" s="183" t="s">
        <v>152</v>
      </c>
      <c r="F22" s="183"/>
      <c r="G22" s="183"/>
      <c r="H22" s="183"/>
      <c r="I22" s="183"/>
    </row>
    <row r="23" spans="1:9" s="185" customFormat="1" ht="14.25" x14ac:dyDescent="0.2">
      <c r="A23" s="184" t="s">
        <v>73</v>
      </c>
      <c r="B23" s="183"/>
      <c r="C23" s="183"/>
      <c r="D23" s="183"/>
      <c r="E23" s="183" t="s">
        <v>181</v>
      </c>
      <c r="F23" s="183"/>
      <c r="G23" s="183"/>
      <c r="H23" s="183"/>
      <c r="I23" s="183"/>
    </row>
    <row r="24" spans="1:9" ht="14.25" x14ac:dyDescent="0.2">
      <c r="A24" s="184" t="s">
        <v>154</v>
      </c>
      <c r="B24" s="183"/>
      <c r="C24" s="183"/>
      <c r="D24" s="183"/>
      <c r="E24" s="183" t="s">
        <v>153</v>
      </c>
      <c r="F24" s="183"/>
      <c r="G24" s="183"/>
      <c r="H24" s="183"/>
      <c r="I24" s="183"/>
    </row>
    <row r="25" spans="1:9" ht="14.25" x14ac:dyDescent="0.2">
      <c r="A25" s="183"/>
      <c r="B25" s="183"/>
      <c r="C25" s="183"/>
      <c r="D25" s="183"/>
      <c r="E25" s="183"/>
      <c r="F25" s="183"/>
      <c r="G25" s="183" t="s">
        <v>206</v>
      </c>
      <c r="H25" s="183"/>
      <c r="I25" s="183"/>
    </row>
    <row r="26" spans="1:9" ht="14.25" x14ac:dyDescent="0.2">
      <c r="A26" s="183"/>
      <c r="B26" s="183"/>
      <c r="C26" s="183"/>
      <c r="D26" s="183"/>
      <c r="E26" s="183"/>
      <c r="F26" s="183"/>
      <c r="G26" s="183"/>
      <c r="H26" s="183"/>
      <c r="I26" s="183"/>
    </row>
    <row r="27" spans="1:9" x14ac:dyDescent="0.2">
      <c r="A27" s="288" t="s">
        <v>208</v>
      </c>
      <c r="B27" s="265"/>
      <c r="C27" s="265"/>
      <c r="D27" s="265"/>
      <c r="E27" s="265"/>
      <c r="F27" s="265"/>
      <c r="G27" s="265"/>
      <c r="H27" s="265"/>
      <c r="I27" s="265"/>
    </row>
    <row r="28" spans="1:9" x14ac:dyDescent="0.2">
      <c r="A28" s="265" t="s">
        <v>129</v>
      </c>
      <c r="B28" s="265"/>
      <c r="C28" s="265"/>
      <c r="D28" s="265"/>
      <c r="E28" s="265"/>
      <c r="F28" s="265"/>
      <c r="G28" s="265"/>
      <c r="H28" s="265"/>
      <c r="I28" s="265"/>
    </row>
    <row r="29" spans="1:9" x14ac:dyDescent="0.2">
      <c r="A29" s="265" t="s">
        <v>130</v>
      </c>
      <c r="B29" s="265"/>
      <c r="C29" s="265"/>
      <c r="D29" s="265"/>
      <c r="E29" s="265"/>
      <c r="F29" s="265"/>
      <c r="G29" s="265"/>
      <c r="H29" s="265"/>
      <c r="I29" s="265"/>
    </row>
    <row r="30" spans="1:9" x14ac:dyDescent="0.2">
      <c r="A30" s="265" t="s">
        <v>131</v>
      </c>
      <c r="B30" s="265"/>
      <c r="C30" s="265"/>
      <c r="D30" s="265"/>
      <c r="E30" s="265"/>
      <c r="F30" s="265"/>
      <c r="G30" s="265"/>
      <c r="H30" s="265"/>
      <c r="I30" s="265"/>
    </row>
    <row r="31" spans="1:9" x14ac:dyDescent="0.2">
      <c r="A31" s="265" t="s">
        <v>132</v>
      </c>
      <c r="B31" s="265"/>
      <c r="C31" s="265"/>
      <c r="D31" s="265"/>
      <c r="E31" s="265"/>
      <c r="F31" s="265"/>
      <c r="G31" s="265"/>
      <c r="H31" s="265"/>
      <c r="I31" s="265"/>
    </row>
    <row r="32" spans="1:9" x14ac:dyDescent="0.2">
      <c r="A32" s="265" t="s">
        <v>205</v>
      </c>
      <c r="B32" s="265"/>
      <c r="C32" s="265"/>
      <c r="D32" s="265"/>
      <c r="E32" s="265"/>
      <c r="F32" s="265"/>
      <c r="G32" s="265"/>
      <c r="H32" s="265"/>
      <c r="I32" s="265"/>
    </row>
    <row r="33" spans="1:9" x14ac:dyDescent="0.2">
      <c r="A33" s="135"/>
      <c r="B33" s="135"/>
      <c r="C33" s="135"/>
      <c r="D33" s="135"/>
      <c r="E33" s="135"/>
      <c r="F33" s="135"/>
      <c r="G33" s="135"/>
      <c r="H33" s="135"/>
      <c r="I33" s="135"/>
    </row>
    <row r="34" spans="1:9" x14ac:dyDescent="0.2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9" x14ac:dyDescent="0.2">
      <c r="A35" s="181"/>
      <c r="B35" s="181"/>
      <c r="C35" s="181"/>
      <c r="D35" s="181"/>
      <c r="E35" s="181"/>
      <c r="F35" s="181"/>
      <c r="G35" s="181"/>
      <c r="H35" s="181"/>
      <c r="I35" s="181"/>
    </row>
    <row r="36" spans="1:9" x14ac:dyDescent="0.2">
      <c r="A36" s="181"/>
      <c r="B36" s="181"/>
      <c r="C36" s="181"/>
      <c r="D36" s="181"/>
      <c r="E36" s="181"/>
      <c r="F36" s="181"/>
      <c r="G36" s="181"/>
      <c r="H36" s="181"/>
      <c r="I36" s="181"/>
    </row>
    <row r="37" spans="1:9" x14ac:dyDescent="0.2">
      <c r="A37" s="181"/>
      <c r="B37" s="181"/>
      <c r="C37" s="181"/>
      <c r="D37" s="181"/>
      <c r="E37" s="181"/>
      <c r="F37" s="181"/>
      <c r="G37" s="181"/>
      <c r="H37" s="181"/>
      <c r="I37" s="181"/>
    </row>
    <row r="38" spans="1:9" x14ac:dyDescent="0.2">
      <c r="A38" s="181"/>
      <c r="B38" s="181"/>
      <c r="C38" s="181"/>
      <c r="D38" s="181"/>
      <c r="E38" s="181"/>
      <c r="F38" s="181"/>
      <c r="G38" s="181"/>
      <c r="H38" s="181"/>
      <c r="I38" s="181"/>
    </row>
    <row r="39" spans="1:9" x14ac:dyDescent="0.2">
      <c r="A39" s="181"/>
      <c r="B39" s="181"/>
      <c r="C39" s="181"/>
      <c r="D39" s="181"/>
      <c r="E39" s="181"/>
      <c r="F39" s="181"/>
      <c r="G39" s="181"/>
      <c r="H39" s="181"/>
      <c r="I39" s="181"/>
    </row>
    <row r="40" spans="1:9" x14ac:dyDescent="0.2">
      <c r="A40" s="181"/>
      <c r="B40" s="181"/>
      <c r="C40" s="181"/>
      <c r="D40" s="181"/>
      <c r="E40" s="181"/>
      <c r="F40" s="181"/>
      <c r="G40" s="181"/>
      <c r="H40" s="181"/>
      <c r="I40" s="181"/>
    </row>
    <row r="41" spans="1:9" x14ac:dyDescent="0.2">
      <c r="A41" s="181"/>
      <c r="B41" s="181"/>
      <c r="C41" s="181"/>
      <c r="D41" s="181"/>
      <c r="E41" s="181"/>
      <c r="F41" s="181"/>
      <c r="G41" s="181"/>
      <c r="H41" s="181"/>
      <c r="I41" s="181"/>
    </row>
    <row r="42" spans="1:9" x14ac:dyDescent="0.2">
      <c r="A42" s="181"/>
      <c r="B42" s="181"/>
      <c r="C42" s="181"/>
      <c r="D42" s="181"/>
      <c r="E42" s="181"/>
      <c r="F42" s="181"/>
      <c r="G42" s="181"/>
      <c r="H42" s="181"/>
      <c r="I42" s="181"/>
    </row>
    <row r="43" spans="1:9" x14ac:dyDescent="0.2">
      <c r="A43" s="181"/>
      <c r="B43" s="181"/>
      <c r="C43" s="181"/>
      <c r="D43" s="181"/>
      <c r="E43" s="181"/>
      <c r="F43" s="181"/>
      <c r="G43" s="181"/>
      <c r="H43" s="181"/>
      <c r="I43" s="181"/>
    </row>
    <row r="44" spans="1:9" x14ac:dyDescent="0.2">
      <c r="A44" s="181"/>
      <c r="B44" s="181"/>
      <c r="C44" s="181"/>
      <c r="D44" s="181"/>
      <c r="E44" s="181"/>
      <c r="F44" s="181"/>
      <c r="G44" s="181"/>
      <c r="H44" s="181"/>
      <c r="I44" s="181"/>
    </row>
    <row r="45" spans="1:9" x14ac:dyDescent="0.2">
      <c r="A45" s="181"/>
      <c r="B45" s="181"/>
      <c r="C45" s="181"/>
      <c r="D45" s="181"/>
      <c r="E45" s="181"/>
      <c r="F45" s="181"/>
      <c r="G45" s="181"/>
      <c r="H45" s="181"/>
      <c r="I45" s="181"/>
    </row>
    <row r="46" spans="1:9" x14ac:dyDescent="0.2">
      <c r="A46" s="181"/>
      <c r="B46" s="181"/>
      <c r="C46" s="181"/>
      <c r="D46" s="181"/>
      <c r="E46" s="181"/>
      <c r="F46" s="181"/>
      <c r="G46" s="181"/>
      <c r="H46" s="181"/>
      <c r="I46" s="181"/>
    </row>
    <row r="47" spans="1:9" x14ac:dyDescent="0.2">
      <c r="A47" s="181"/>
      <c r="B47" s="181"/>
      <c r="C47" s="181"/>
      <c r="D47" s="181"/>
      <c r="E47" s="181"/>
      <c r="F47" s="181"/>
      <c r="G47" s="181"/>
      <c r="H47" s="181"/>
      <c r="I47" s="181"/>
    </row>
    <row r="48" spans="1:9" x14ac:dyDescent="0.2">
      <c r="A48" s="181"/>
      <c r="B48" s="181"/>
      <c r="C48" s="181"/>
      <c r="D48" s="181"/>
      <c r="E48" s="181"/>
      <c r="F48" s="181"/>
      <c r="G48" s="181"/>
      <c r="H48" s="181"/>
      <c r="I48" s="181"/>
    </row>
    <row r="49" spans="1:9" x14ac:dyDescent="0.2">
      <c r="A49" s="181"/>
      <c r="B49" s="181"/>
      <c r="C49" s="181"/>
      <c r="D49" s="181"/>
      <c r="E49" s="181"/>
      <c r="F49" s="181"/>
      <c r="G49" s="181"/>
      <c r="H49" s="181"/>
      <c r="I49" s="181"/>
    </row>
    <row r="50" spans="1:9" x14ac:dyDescent="0.2">
      <c r="A50" s="181"/>
      <c r="B50" s="181"/>
      <c r="C50" s="181"/>
      <c r="D50" s="181"/>
      <c r="E50" s="181"/>
      <c r="F50" s="181"/>
      <c r="G50" s="181"/>
      <c r="H50" s="181"/>
      <c r="I50" s="181"/>
    </row>
    <row r="51" spans="1:9" x14ac:dyDescent="0.2">
      <c r="A51" s="181"/>
      <c r="B51" s="181"/>
      <c r="C51" s="181"/>
      <c r="D51" s="181"/>
      <c r="E51" s="181"/>
      <c r="F51" s="181"/>
      <c r="G51" s="181"/>
      <c r="H51" s="181"/>
      <c r="I51" s="181"/>
    </row>
    <row r="52" spans="1:9" x14ac:dyDescent="0.2">
      <c r="A52" s="181"/>
      <c r="B52" s="181"/>
      <c r="C52" s="181"/>
      <c r="D52" s="181"/>
      <c r="E52" s="181"/>
      <c r="F52" s="181"/>
      <c r="G52" s="181"/>
      <c r="H52" s="181"/>
      <c r="I52" s="181"/>
    </row>
    <row r="53" spans="1:9" x14ac:dyDescent="0.2">
      <c r="A53" s="181"/>
      <c r="B53" s="181"/>
      <c r="C53" s="181"/>
      <c r="D53" s="181"/>
      <c r="E53" s="181"/>
      <c r="F53" s="181"/>
      <c r="G53" s="181"/>
      <c r="H53" s="181"/>
      <c r="I53" s="181"/>
    </row>
    <row r="54" spans="1:9" x14ac:dyDescent="0.2">
      <c r="A54" s="181"/>
      <c r="B54" s="181"/>
      <c r="C54" s="181"/>
      <c r="D54" s="181"/>
      <c r="E54" s="181"/>
      <c r="F54" s="181"/>
      <c r="G54" s="181"/>
      <c r="H54" s="181"/>
      <c r="I54" s="181"/>
    </row>
    <row r="55" spans="1:9" x14ac:dyDescent="0.2">
      <c r="A55" s="181"/>
      <c r="B55" s="181"/>
      <c r="C55" s="181"/>
      <c r="D55" s="181"/>
      <c r="E55" s="181"/>
      <c r="F55" s="181"/>
      <c r="G55" s="181"/>
      <c r="H55" s="181"/>
      <c r="I55" s="181"/>
    </row>
    <row r="56" spans="1:9" x14ac:dyDescent="0.2">
      <c r="A56" s="181"/>
      <c r="B56" s="181"/>
      <c r="C56" s="181"/>
      <c r="D56" s="181"/>
      <c r="E56" s="181"/>
      <c r="F56" s="181"/>
      <c r="G56" s="181"/>
      <c r="H56" s="181"/>
      <c r="I56" s="181"/>
    </row>
    <row r="57" spans="1:9" x14ac:dyDescent="0.2">
      <c r="A57" s="181"/>
      <c r="B57" s="181"/>
      <c r="C57" s="181"/>
      <c r="D57" s="181"/>
      <c r="E57" s="181"/>
      <c r="F57" s="181"/>
      <c r="G57" s="181"/>
      <c r="H57" s="181"/>
      <c r="I57" s="181"/>
    </row>
    <row r="58" spans="1:9" x14ac:dyDescent="0.2">
      <c r="A58" s="181"/>
      <c r="B58" s="181"/>
      <c r="C58" s="181"/>
      <c r="D58" s="181"/>
      <c r="E58" s="181"/>
      <c r="F58" s="181"/>
      <c r="G58" s="181"/>
      <c r="H58" s="181"/>
      <c r="I58" s="181"/>
    </row>
  </sheetData>
  <mergeCells count="8">
    <mergeCell ref="A31:I31"/>
    <mergeCell ref="A32:I32"/>
    <mergeCell ref="A6:I6"/>
    <mergeCell ref="A7:I7"/>
    <mergeCell ref="A27:I27"/>
    <mergeCell ref="A28:I28"/>
    <mergeCell ref="A29:I29"/>
    <mergeCell ref="A30:I30"/>
  </mergeCells>
  <phoneticPr fontId="0" type="noConversion"/>
  <hyperlinks>
    <hyperlink ref="A14" location="Vordruck!A1" display="Vordruck"/>
    <hyperlink ref="A15" location="'Masse sw'!A1" display="Masse sw"/>
    <hyperlink ref="A16" location="'Masse st'!A1" display="Masse st"/>
    <hyperlink ref="A17" location="'Sorten sw mm'!A1" display="Sorten-Kosten sw mm"/>
    <hyperlink ref="A18" location="'Sorten sw HV'!A1" display="Sorten-Kosten sw HV "/>
    <hyperlink ref="A19" location="'Sorten st'!A1" display="Sorten-Kosten st mm"/>
    <hyperlink ref="A20" location="'Aufarbeitungskosten sw mm'!A1" display="Aufarbeitungskosten sw mm"/>
    <hyperlink ref="A21" location="'Aufarbeitungskosten HV'!A1" display="Aufarbeitungskosten HV"/>
    <hyperlink ref="A22" location="'Aufarbeitungskosten st mm'!A1" display="Aufarbeitungskosten st mm"/>
    <hyperlink ref="A23" location="Holzpreise!A1" display="Holzpreise"/>
    <hyperlink ref="A24" location="'Soll-Ist-Vergleich'!A1" display="Soll-Ist-Vergleich"/>
  </hyperlinks>
  <pageMargins left="0.59055118110236227" right="0" top="0.82677165354330717" bottom="0.98425196850393704" header="0.51181102362204722" footer="0.51181102362204722"/>
  <pageSetup paperSize="9" scale="97" orientation="portrait" horizontalDpi="0" verticalDpi="0" r:id="rId1"/>
  <headerFooter alignWithMargins="0">
    <oddHeader>&amp;F</oddHeader>
    <oddFooter>Erstellt von Werner Luck &amp;D&amp;RSeite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4"/>
  <sheetViews>
    <sheetView workbookViewId="0">
      <selection activeCell="K9" sqref="K9"/>
    </sheetView>
  </sheetViews>
  <sheetFormatPr baseColWidth="10" defaultRowHeight="12.75" x14ac:dyDescent="0.2"/>
  <cols>
    <col min="1" max="1" width="12.7109375" customWidth="1"/>
    <col min="2" max="2" width="15.140625" customWidth="1"/>
  </cols>
  <sheetData>
    <row r="1" spans="1:8" ht="23.25" x14ac:dyDescent="0.35">
      <c r="A1" s="291" t="s">
        <v>209</v>
      </c>
    </row>
    <row r="3" spans="1:8" ht="18" x14ac:dyDescent="0.25">
      <c r="A3" s="289" t="s">
        <v>210</v>
      </c>
    </row>
    <row r="5" spans="1:8" ht="15.75" x14ac:dyDescent="0.25">
      <c r="A5" s="292" t="s">
        <v>64</v>
      </c>
      <c r="C5" s="185" t="s">
        <v>211</v>
      </c>
      <c r="D5" s="185"/>
      <c r="E5" s="185"/>
      <c r="F5" s="185"/>
      <c r="G5" s="185"/>
      <c r="H5" s="185"/>
    </row>
    <row r="6" spans="1:8" ht="15" x14ac:dyDescent="0.2">
      <c r="A6" s="290"/>
      <c r="C6" s="185"/>
      <c r="D6" s="185"/>
      <c r="E6" s="185"/>
      <c r="F6" s="185"/>
      <c r="G6" s="185"/>
      <c r="H6" s="185"/>
    </row>
    <row r="7" spans="1:8" ht="15.75" x14ac:dyDescent="0.25">
      <c r="A7" s="293" t="s">
        <v>138</v>
      </c>
      <c r="C7" s="185" t="s">
        <v>231</v>
      </c>
      <c r="D7" s="185"/>
      <c r="E7" s="185"/>
      <c r="F7" s="185"/>
      <c r="G7" s="185"/>
      <c r="H7" s="185"/>
    </row>
    <row r="8" spans="1:8" ht="15.75" x14ac:dyDescent="0.25">
      <c r="A8" s="293"/>
      <c r="C8" s="185"/>
      <c r="D8" s="185"/>
      <c r="E8" s="185"/>
      <c r="F8" s="185"/>
      <c r="G8" s="185"/>
      <c r="H8" s="185"/>
    </row>
    <row r="9" spans="1:8" ht="15.75" x14ac:dyDescent="0.25">
      <c r="A9" s="293" t="s">
        <v>212</v>
      </c>
      <c r="C9" s="185" t="s">
        <v>213</v>
      </c>
      <c r="D9" s="185"/>
      <c r="E9" s="185"/>
      <c r="F9" s="185"/>
      <c r="G9" s="185"/>
      <c r="H9" s="185"/>
    </row>
    <row r="10" spans="1:8" ht="15.75" x14ac:dyDescent="0.25">
      <c r="A10" s="293"/>
      <c r="C10" s="185"/>
      <c r="D10" s="185"/>
      <c r="E10" s="185"/>
      <c r="F10" s="185"/>
      <c r="G10" s="185"/>
      <c r="H10" s="185"/>
    </row>
    <row r="11" spans="1:8" ht="15.75" x14ac:dyDescent="0.25">
      <c r="A11" s="293" t="s">
        <v>139</v>
      </c>
      <c r="B11" s="264" t="s">
        <v>214</v>
      </c>
      <c r="C11" s="185" t="s">
        <v>218</v>
      </c>
      <c r="D11" s="185"/>
      <c r="E11" s="185"/>
      <c r="F11" s="185"/>
      <c r="G11" s="185"/>
      <c r="H11" s="185"/>
    </row>
    <row r="12" spans="1:8" ht="15.75" x14ac:dyDescent="0.25">
      <c r="A12" s="293"/>
      <c r="C12" s="185"/>
      <c r="D12" s="185"/>
      <c r="E12" s="185"/>
      <c r="F12" s="185"/>
      <c r="G12" s="185"/>
      <c r="H12" s="185"/>
    </row>
    <row r="13" spans="1:8" ht="15.75" x14ac:dyDescent="0.25">
      <c r="A13" s="293" t="s">
        <v>140</v>
      </c>
      <c r="B13" s="264" t="s">
        <v>215</v>
      </c>
      <c r="C13" s="185" t="s">
        <v>219</v>
      </c>
      <c r="D13" s="185"/>
      <c r="E13" s="185"/>
      <c r="F13" s="185"/>
      <c r="G13" s="185"/>
      <c r="H13" s="185"/>
    </row>
    <row r="14" spans="1:8" ht="15.75" x14ac:dyDescent="0.25">
      <c r="A14" s="293"/>
      <c r="C14" s="185"/>
      <c r="D14" s="185"/>
      <c r="E14" s="185"/>
      <c r="F14" s="185"/>
      <c r="G14" s="185"/>
      <c r="H14" s="185"/>
    </row>
    <row r="15" spans="1:8" ht="15.75" x14ac:dyDescent="0.25">
      <c r="A15" s="293" t="s">
        <v>216</v>
      </c>
      <c r="C15" s="185" t="s">
        <v>217</v>
      </c>
      <c r="D15" s="185"/>
      <c r="E15" s="185"/>
      <c r="F15" s="185"/>
      <c r="G15" s="185"/>
      <c r="H15" s="185"/>
    </row>
    <row r="16" spans="1:8" ht="15.75" x14ac:dyDescent="0.25">
      <c r="A16" s="293"/>
      <c r="C16" s="185"/>
      <c r="D16" s="185"/>
      <c r="E16" s="185"/>
      <c r="F16" s="185"/>
      <c r="G16" s="185"/>
      <c r="H16" s="185"/>
    </row>
    <row r="17" spans="1:8" ht="15.75" x14ac:dyDescent="0.25">
      <c r="A17" s="293" t="s">
        <v>220</v>
      </c>
      <c r="C17" s="185" t="s">
        <v>221</v>
      </c>
      <c r="D17" s="185"/>
      <c r="E17" s="185"/>
      <c r="F17" s="185"/>
      <c r="G17" s="185"/>
      <c r="H17" s="185"/>
    </row>
    <row r="18" spans="1:8" ht="15.75" x14ac:dyDescent="0.25">
      <c r="A18" s="293"/>
      <c r="C18" s="185"/>
      <c r="D18" s="185"/>
      <c r="E18" s="185"/>
      <c r="F18" s="185"/>
      <c r="G18" s="185"/>
      <c r="H18" s="185"/>
    </row>
    <row r="19" spans="1:8" ht="15.75" x14ac:dyDescent="0.25">
      <c r="A19" s="293" t="s">
        <v>223</v>
      </c>
      <c r="C19" s="185" t="s">
        <v>224</v>
      </c>
      <c r="D19" s="185"/>
      <c r="E19" s="185"/>
      <c r="F19" s="185"/>
      <c r="G19" s="185"/>
      <c r="H19" s="185"/>
    </row>
    <row r="20" spans="1:8" ht="15.75" x14ac:dyDescent="0.25">
      <c r="A20" s="293" t="s">
        <v>37</v>
      </c>
      <c r="B20" s="264" t="s">
        <v>214</v>
      </c>
      <c r="C20" s="185"/>
      <c r="D20" s="185"/>
      <c r="E20" s="185"/>
      <c r="F20" s="185"/>
      <c r="G20" s="185"/>
      <c r="H20" s="185"/>
    </row>
    <row r="21" spans="1:8" ht="15.75" x14ac:dyDescent="0.25">
      <c r="A21" s="293" t="s">
        <v>144</v>
      </c>
      <c r="C21" s="185" t="s">
        <v>222</v>
      </c>
      <c r="D21" s="185"/>
      <c r="E21" s="185"/>
      <c r="F21" s="185"/>
      <c r="G21" s="185"/>
      <c r="H21" s="185"/>
    </row>
    <row r="22" spans="1:8" ht="15.75" x14ac:dyDescent="0.25">
      <c r="A22" s="293"/>
      <c r="C22" s="185"/>
      <c r="D22" s="185"/>
      <c r="E22" s="185"/>
      <c r="F22" s="185"/>
      <c r="G22" s="185"/>
      <c r="H22" s="185"/>
    </row>
    <row r="23" spans="1:8" ht="15.75" x14ac:dyDescent="0.25">
      <c r="A23" s="293" t="s">
        <v>225</v>
      </c>
      <c r="C23" s="185" t="s">
        <v>224</v>
      </c>
      <c r="D23" s="185"/>
      <c r="E23" s="185"/>
      <c r="F23" s="185"/>
      <c r="G23" s="185"/>
      <c r="H23" s="185"/>
    </row>
    <row r="24" spans="1:8" ht="15.75" x14ac:dyDescent="0.25">
      <c r="A24" s="293" t="s">
        <v>37</v>
      </c>
      <c r="B24" s="264" t="s">
        <v>215</v>
      </c>
      <c r="C24" s="185"/>
      <c r="D24" s="185"/>
      <c r="E24" s="185"/>
      <c r="F24" s="185"/>
      <c r="G24" s="185"/>
      <c r="H24" s="185"/>
    </row>
    <row r="25" spans="1:8" ht="15.75" x14ac:dyDescent="0.25">
      <c r="A25" s="293"/>
      <c r="C25" s="185"/>
      <c r="D25" s="185"/>
      <c r="E25" s="185"/>
      <c r="F25" s="185"/>
      <c r="G25" s="185"/>
      <c r="H25" s="185"/>
    </row>
    <row r="26" spans="1:8" ht="15.75" x14ac:dyDescent="0.25">
      <c r="A26" s="293" t="s">
        <v>73</v>
      </c>
      <c r="C26" s="185" t="s">
        <v>226</v>
      </c>
      <c r="D26" s="185"/>
      <c r="E26" s="185"/>
      <c r="F26" s="185"/>
      <c r="G26" s="185"/>
      <c r="H26" s="185"/>
    </row>
    <row r="27" spans="1:8" ht="15.75" x14ac:dyDescent="0.25">
      <c r="A27" s="293"/>
      <c r="C27" s="185"/>
      <c r="D27" s="185"/>
      <c r="E27" s="185"/>
      <c r="F27" s="185"/>
      <c r="G27" s="185"/>
      <c r="H27" s="185"/>
    </row>
    <row r="28" spans="1:8" ht="15.75" x14ac:dyDescent="0.25">
      <c r="A28" s="293" t="s">
        <v>154</v>
      </c>
      <c r="C28" s="185" t="s">
        <v>153</v>
      </c>
      <c r="D28" s="185"/>
      <c r="E28" s="185"/>
      <c r="F28" s="185"/>
      <c r="G28" s="185"/>
      <c r="H28" s="185"/>
    </row>
    <row r="29" spans="1:8" ht="15.75" x14ac:dyDescent="0.25">
      <c r="A29" s="293"/>
      <c r="C29" s="185"/>
      <c r="D29" s="185"/>
      <c r="E29" s="185"/>
      <c r="F29" s="185"/>
      <c r="G29" s="185"/>
      <c r="H29" s="185"/>
    </row>
    <row r="30" spans="1:8" ht="15.75" x14ac:dyDescent="0.25">
      <c r="A30" s="293" t="s">
        <v>227</v>
      </c>
      <c r="C30" s="185" t="s">
        <v>229</v>
      </c>
      <c r="D30" s="185"/>
      <c r="E30" s="185"/>
      <c r="F30" s="185"/>
      <c r="G30" s="185"/>
      <c r="H30" s="185"/>
    </row>
    <row r="31" spans="1:8" ht="15.75" x14ac:dyDescent="0.25">
      <c r="A31" s="293"/>
      <c r="B31" s="264" t="s">
        <v>214</v>
      </c>
      <c r="C31" s="185"/>
      <c r="D31" s="185"/>
      <c r="E31" s="185"/>
      <c r="F31" s="185"/>
      <c r="G31" s="185"/>
      <c r="H31" s="185"/>
    </row>
    <row r="32" spans="1:8" ht="15.75" x14ac:dyDescent="0.25">
      <c r="A32" s="293" t="s">
        <v>228</v>
      </c>
      <c r="C32" s="185" t="s">
        <v>230</v>
      </c>
      <c r="D32" s="185"/>
      <c r="E32" s="185"/>
      <c r="F32" s="185"/>
      <c r="G32" s="185"/>
      <c r="H32" s="185"/>
    </row>
    <row r="33" spans="1:8" ht="15.75" x14ac:dyDescent="0.25">
      <c r="A33" s="293"/>
      <c r="B33" s="264" t="s">
        <v>215</v>
      </c>
      <c r="C33" s="185"/>
      <c r="D33" s="185"/>
      <c r="E33" s="185"/>
      <c r="F33" s="185"/>
      <c r="G33" s="185"/>
      <c r="H33" s="185"/>
    </row>
    <row r="34" spans="1:8" ht="15.75" x14ac:dyDescent="0.25">
      <c r="A34" s="293"/>
      <c r="C34" s="185"/>
      <c r="D34" s="185"/>
      <c r="E34" s="185"/>
      <c r="F34" s="185"/>
      <c r="G34" s="185"/>
      <c r="H34" s="185"/>
    </row>
    <row r="35" spans="1:8" ht="15" x14ac:dyDescent="0.2">
      <c r="A35" s="290"/>
      <c r="C35" s="185"/>
      <c r="D35" s="185"/>
      <c r="E35" s="185"/>
      <c r="F35" s="185"/>
      <c r="G35" s="185"/>
      <c r="H35" s="185"/>
    </row>
    <row r="36" spans="1:8" ht="15" x14ac:dyDescent="0.2">
      <c r="A36" s="290"/>
      <c r="C36" s="185"/>
      <c r="D36" s="185"/>
      <c r="E36" s="185"/>
      <c r="F36" s="185"/>
      <c r="G36" s="185"/>
      <c r="H36" s="185"/>
    </row>
    <row r="37" spans="1:8" ht="15" x14ac:dyDescent="0.2">
      <c r="A37" s="290"/>
      <c r="C37" s="185"/>
      <c r="D37" s="185"/>
      <c r="E37" s="185"/>
      <c r="F37" s="185"/>
      <c r="G37" s="185"/>
      <c r="H37" s="185"/>
    </row>
    <row r="38" spans="1:8" ht="15" x14ac:dyDescent="0.2">
      <c r="A38" s="290"/>
      <c r="C38" s="185"/>
      <c r="D38" s="185"/>
      <c r="E38" s="185"/>
      <c r="F38" s="185"/>
      <c r="G38" s="185"/>
      <c r="H38" s="185"/>
    </row>
    <row r="39" spans="1:8" ht="15" x14ac:dyDescent="0.2">
      <c r="A39" s="290"/>
      <c r="C39" s="185"/>
      <c r="D39" s="185"/>
      <c r="E39" s="185"/>
      <c r="F39" s="185"/>
      <c r="G39" s="185"/>
      <c r="H39" s="185"/>
    </row>
    <row r="40" spans="1:8" ht="15" x14ac:dyDescent="0.2">
      <c r="A40" s="290"/>
      <c r="C40" s="185"/>
      <c r="D40" s="185"/>
      <c r="E40" s="185"/>
      <c r="F40" s="185"/>
      <c r="G40" s="185"/>
      <c r="H40" s="185"/>
    </row>
    <row r="41" spans="1:8" ht="15" x14ac:dyDescent="0.2">
      <c r="A41" s="290"/>
      <c r="C41" s="185"/>
      <c r="D41" s="185"/>
      <c r="E41" s="185"/>
      <c r="F41" s="185"/>
      <c r="G41" s="185"/>
      <c r="H41" s="185"/>
    </row>
    <row r="42" spans="1:8" ht="15" x14ac:dyDescent="0.2">
      <c r="A42" s="290"/>
      <c r="C42" s="185"/>
      <c r="D42" s="185"/>
      <c r="E42" s="185"/>
      <c r="F42" s="185"/>
      <c r="G42" s="185"/>
      <c r="H42" s="185"/>
    </row>
    <row r="43" spans="1:8" ht="15" x14ac:dyDescent="0.2">
      <c r="A43" s="290"/>
      <c r="C43" s="185"/>
      <c r="D43" s="185"/>
      <c r="E43" s="185"/>
      <c r="F43" s="185"/>
      <c r="G43" s="185"/>
      <c r="H43" s="185"/>
    </row>
    <row r="44" spans="1:8" ht="15" x14ac:dyDescent="0.2">
      <c r="A44" s="290"/>
      <c r="C44" s="185"/>
      <c r="D44" s="185"/>
      <c r="E44" s="185"/>
      <c r="F44" s="185"/>
      <c r="G44" s="185"/>
      <c r="H44" s="185"/>
    </row>
    <row r="45" spans="1:8" ht="15" x14ac:dyDescent="0.2">
      <c r="A45" s="290"/>
      <c r="C45" s="185"/>
      <c r="D45" s="185"/>
      <c r="E45" s="185"/>
      <c r="F45" s="185"/>
      <c r="G45" s="185"/>
      <c r="H45" s="185"/>
    </row>
    <row r="46" spans="1:8" ht="15" x14ac:dyDescent="0.2">
      <c r="A46" s="290"/>
      <c r="C46" s="185"/>
      <c r="D46" s="185"/>
      <c r="E46" s="185"/>
      <c r="F46" s="185"/>
      <c r="G46" s="185"/>
      <c r="H46" s="185"/>
    </row>
    <row r="47" spans="1:8" ht="14.25" x14ac:dyDescent="0.2">
      <c r="C47" s="185"/>
      <c r="D47" s="185"/>
      <c r="E47" s="185"/>
      <c r="F47" s="185"/>
      <c r="G47" s="185"/>
      <c r="H47" s="185"/>
    </row>
    <row r="48" spans="1:8" ht="14.25" x14ac:dyDescent="0.2">
      <c r="C48" s="185"/>
      <c r="D48" s="185"/>
      <c r="E48" s="185"/>
      <c r="F48" s="185"/>
      <c r="G48" s="185"/>
      <c r="H48" s="185"/>
    </row>
    <row r="49" spans="3:8" ht="14.25" x14ac:dyDescent="0.2">
      <c r="C49" s="185"/>
      <c r="D49" s="185"/>
      <c r="E49" s="185"/>
      <c r="F49" s="185"/>
      <c r="G49" s="185"/>
      <c r="H49" s="185"/>
    </row>
    <row r="50" spans="3:8" ht="14.25" x14ac:dyDescent="0.2">
      <c r="C50" s="185"/>
      <c r="D50" s="185"/>
      <c r="E50" s="185"/>
      <c r="F50" s="185"/>
      <c r="G50" s="185"/>
      <c r="H50" s="185"/>
    </row>
    <row r="51" spans="3:8" ht="14.25" x14ac:dyDescent="0.2">
      <c r="C51" s="185"/>
      <c r="D51" s="185"/>
      <c r="E51" s="185"/>
      <c r="F51" s="185"/>
      <c r="G51" s="185"/>
      <c r="H51" s="185"/>
    </row>
    <row r="52" spans="3:8" ht="14.25" x14ac:dyDescent="0.2">
      <c r="C52" s="185"/>
      <c r="D52" s="185"/>
      <c r="E52" s="185"/>
      <c r="F52" s="185"/>
      <c r="G52" s="185"/>
      <c r="H52" s="185"/>
    </row>
    <row r="53" spans="3:8" ht="14.25" x14ac:dyDescent="0.2">
      <c r="C53" s="185"/>
      <c r="D53" s="185"/>
      <c r="E53" s="185"/>
      <c r="F53" s="185"/>
      <c r="G53" s="185"/>
      <c r="H53" s="185"/>
    </row>
    <row r="54" spans="3:8" ht="14.25" x14ac:dyDescent="0.2">
      <c r="C54" s="185"/>
      <c r="D54" s="185"/>
      <c r="E54" s="185"/>
      <c r="F54" s="185"/>
      <c r="G54" s="185"/>
      <c r="H54" s="185"/>
    </row>
    <row r="55" spans="3:8" ht="14.25" x14ac:dyDescent="0.2">
      <c r="C55" s="185"/>
      <c r="D55" s="185"/>
      <c r="E55" s="185"/>
      <c r="F55" s="185"/>
      <c r="G55" s="185"/>
      <c r="H55" s="185"/>
    </row>
    <row r="56" spans="3:8" ht="14.25" x14ac:dyDescent="0.2">
      <c r="C56" s="185"/>
      <c r="D56" s="185"/>
      <c r="E56" s="185"/>
      <c r="F56" s="185"/>
      <c r="G56" s="185"/>
      <c r="H56" s="185"/>
    </row>
    <row r="57" spans="3:8" ht="14.25" x14ac:dyDescent="0.2">
      <c r="C57" s="185"/>
      <c r="D57" s="185"/>
      <c r="E57" s="185"/>
      <c r="F57" s="185"/>
      <c r="G57" s="185"/>
      <c r="H57" s="185"/>
    </row>
    <row r="58" spans="3:8" ht="14.25" x14ac:dyDescent="0.2">
      <c r="C58" s="185"/>
      <c r="D58" s="185"/>
      <c r="E58" s="185"/>
      <c r="F58" s="185"/>
      <c r="G58" s="185"/>
      <c r="H58" s="185"/>
    </row>
    <row r="59" spans="3:8" ht="14.25" x14ac:dyDescent="0.2">
      <c r="C59" s="185"/>
      <c r="D59" s="185"/>
      <c r="E59" s="185"/>
      <c r="F59" s="185"/>
      <c r="G59" s="185"/>
      <c r="H59" s="185"/>
    </row>
    <row r="60" spans="3:8" ht="14.25" x14ac:dyDescent="0.2">
      <c r="C60" s="185"/>
      <c r="D60" s="185"/>
      <c r="E60" s="185"/>
      <c r="F60" s="185"/>
      <c r="G60" s="185"/>
      <c r="H60" s="185"/>
    </row>
    <row r="61" spans="3:8" ht="14.25" x14ac:dyDescent="0.2">
      <c r="C61" s="185"/>
      <c r="D61" s="185"/>
      <c r="E61" s="185"/>
      <c r="F61" s="185"/>
      <c r="G61" s="185"/>
      <c r="H61" s="185"/>
    </row>
    <row r="62" spans="3:8" ht="14.25" x14ac:dyDescent="0.2">
      <c r="C62" s="185"/>
      <c r="D62" s="185"/>
      <c r="E62" s="185"/>
      <c r="F62" s="185"/>
      <c r="G62" s="185"/>
      <c r="H62" s="185"/>
    </row>
    <row r="63" spans="3:8" ht="14.25" x14ac:dyDescent="0.2">
      <c r="C63" s="185"/>
      <c r="D63" s="185"/>
      <c r="E63" s="185"/>
      <c r="F63" s="185"/>
      <c r="G63" s="185"/>
      <c r="H63" s="185"/>
    </row>
    <row r="64" spans="3:8" ht="14.25" x14ac:dyDescent="0.2">
      <c r="C64" s="185"/>
      <c r="D64" s="185"/>
      <c r="E64" s="185"/>
      <c r="F64" s="185"/>
      <c r="G64" s="185"/>
      <c r="H64" s="185"/>
    </row>
    <row r="65" spans="3:8" ht="14.25" x14ac:dyDescent="0.2">
      <c r="C65" s="185"/>
      <c r="D65" s="185"/>
      <c r="E65" s="185"/>
      <c r="F65" s="185"/>
      <c r="G65" s="185"/>
      <c r="H65" s="185"/>
    </row>
    <row r="66" spans="3:8" ht="14.25" x14ac:dyDescent="0.2">
      <c r="C66" s="185"/>
      <c r="D66" s="185"/>
      <c r="E66" s="185"/>
      <c r="F66" s="185"/>
      <c r="G66" s="185"/>
      <c r="H66" s="185"/>
    </row>
    <row r="67" spans="3:8" ht="14.25" x14ac:dyDescent="0.2">
      <c r="C67" s="185"/>
      <c r="D67" s="185"/>
      <c r="E67" s="185"/>
      <c r="F67" s="185"/>
      <c r="G67" s="185"/>
      <c r="H67" s="185"/>
    </row>
    <row r="68" spans="3:8" ht="14.25" x14ac:dyDescent="0.2">
      <c r="C68" s="185"/>
      <c r="D68" s="185"/>
      <c r="E68" s="185"/>
      <c r="F68" s="185"/>
      <c r="G68" s="185"/>
      <c r="H68" s="185"/>
    </row>
    <row r="69" spans="3:8" ht="14.25" x14ac:dyDescent="0.2">
      <c r="C69" s="185"/>
      <c r="D69" s="185"/>
      <c r="E69" s="185"/>
      <c r="F69" s="185"/>
      <c r="G69" s="185"/>
      <c r="H69" s="185"/>
    </row>
    <row r="70" spans="3:8" ht="14.25" x14ac:dyDescent="0.2">
      <c r="C70" s="185"/>
      <c r="D70" s="185"/>
      <c r="E70" s="185"/>
      <c r="F70" s="185"/>
      <c r="G70" s="185"/>
      <c r="H70" s="185"/>
    </row>
    <row r="71" spans="3:8" ht="14.25" x14ac:dyDescent="0.2">
      <c r="C71" s="185"/>
      <c r="D71" s="185"/>
      <c r="E71" s="185"/>
      <c r="F71" s="185"/>
      <c r="G71" s="185"/>
      <c r="H71" s="185"/>
    </row>
    <row r="72" spans="3:8" ht="14.25" x14ac:dyDescent="0.2">
      <c r="C72" s="185"/>
      <c r="D72" s="185"/>
      <c r="E72" s="185"/>
      <c r="F72" s="185"/>
      <c r="G72" s="185"/>
      <c r="H72" s="185"/>
    </row>
    <row r="73" spans="3:8" ht="14.25" x14ac:dyDescent="0.2">
      <c r="C73" s="185"/>
      <c r="D73" s="185"/>
      <c r="E73" s="185"/>
      <c r="F73" s="185"/>
      <c r="G73" s="185"/>
      <c r="H73" s="185"/>
    </row>
    <row r="74" spans="3:8" ht="14.25" x14ac:dyDescent="0.2">
      <c r="C74" s="185"/>
      <c r="D74" s="185"/>
      <c r="E74" s="185"/>
      <c r="F74" s="185"/>
      <c r="G74" s="185"/>
      <c r="H74" s="185"/>
    </row>
    <row r="75" spans="3:8" ht="14.25" x14ac:dyDescent="0.2">
      <c r="C75" s="185"/>
      <c r="D75" s="185"/>
      <c r="E75" s="185"/>
      <c r="F75" s="185"/>
      <c r="G75" s="185"/>
      <c r="H75" s="185"/>
    </row>
    <row r="76" spans="3:8" ht="14.25" x14ac:dyDescent="0.2">
      <c r="C76" s="185"/>
      <c r="D76" s="185"/>
      <c r="E76" s="185"/>
      <c r="F76" s="185"/>
      <c r="G76" s="185"/>
      <c r="H76" s="185"/>
    </row>
    <row r="77" spans="3:8" ht="14.25" x14ac:dyDescent="0.2">
      <c r="C77" s="185"/>
      <c r="D77" s="185"/>
      <c r="E77" s="185"/>
      <c r="F77" s="185"/>
      <c r="G77" s="185"/>
      <c r="H77" s="185"/>
    </row>
    <row r="78" spans="3:8" ht="14.25" x14ac:dyDescent="0.2">
      <c r="C78" s="185"/>
      <c r="D78" s="185"/>
      <c r="E78" s="185"/>
      <c r="F78" s="185"/>
      <c r="G78" s="185"/>
      <c r="H78" s="185"/>
    </row>
    <row r="79" spans="3:8" ht="14.25" x14ac:dyDescent="0.2">
      <c r="C79" s="185"/>
      <c r="D79" s="185"/>
      <c r="E79" s="185"/>
      <c r="F79" s="185"/>
      <c r="G79" s="185"/>
      <c r="H79" s="185"/>
    </row>
    <row r="80" spans="3:8" ht="14.25" x14ac:dyDescent="0.2">
      <c r="C80" s="185"/>
      <c r="D80" s="185"/>
      <c r="E80" s="185"/>
      <c r="F80" s="185"/>
      <c r="G80" s="185"/>
      <c r="H80" s="185"/>
    </row>
    <row r="81" spans="3:8" ht="14.25" x14ac:dyDescent="0.2">
      <c r="C81" s="185"/>
      <c r="D81" s="185"/>
      <c r="E81" s="185"/>
      <c r="F81" s="185"/>
      <c r="G81" s="185"/>
      <c r="H81" s="185"/>
    </row>
    <row r="82" spans="3:8" ht="14.25" x14ac:dyDescent="0.2">
      <c r="C82" s="185"/>
      <c r="D82" s="185"/>
      <c r="E82" s="185"/>
      <c r="F82" s="185"/>
      <c r="G82" s="185"/>
      <c r="H82" s="185"/>
    </row>
    <row r="83" spans="3:8" ht="14.25" x14ac:dyDescent="0.2">
      <c r="C83" s="185"/>
      <c r="D83" s="185"/>
      <c r="E83" s="185"/>
      <c r="F83" s="185"/>
      <c r="G83" s="185"/>
      <c r="H83" s="185"/>
    </row>
    <row r="84" spans="3:8" ht="14.25" x14ac:dyDescent="0.2">
      <c r="C84" s="185"/>
      <c r="D84" s="185"/>
      <c r="E84" s="185"/>
      <c r="F84" s="185"/>
      <c r="G84" s="185"/>
      <c r="H84" s="185"/>
    </row>
    <row r="85" spans="3:8" ht="14.25" x14ac:dyDescent="0.2">
      <c r="C85" s="185"/>
      <c r="D85" s="185"/>
      <c r="E85" s="185"/>
      <c r="F85" s="185"/>
      <c r="G85" s="185"/>
      <c r="H85" s="185"/>
    </row>
    <row r="86" spans="3:8" ht="14.25" x14ac:dyDescent="0.2">
      <c r="C86" s="185"/>
      <c r="D86" s="185"/>
      <c r="E86" s="185"/>
      <c r="F86" s="185"/>
      <c r="G86" s="185"/>
      <c r="H86" s="185"/>
    </row>
    <row r="87" spans="3:8" ht="14.25" x14ac:dyDescent="0.2">
      <c r="C87" s="185"/>
      <c r="D87" s="185"/>
      <c r="E87" s="185"/>
      <c r="F87" s="185"/>
      <c r="G87" s="185"/>
      <c r="H87" s="185"/>
    </row>
    <row r="88" spans="3:8" ht="14.25" x14ac:dyDescent="0.2">
      <c r="C88" s="185"/>
      <c r="D88" s="185"/>
      <c r="E88" s="185"/>
      <c r="F88" s="185"/>
      <c r="G88" s="185"/>
      <c r="H88" s="185"/>
    </row>
    <row r="89" spans="3:8" ht="14.25" x14ac:dyDescent="0.2">
      <c r="C89" s="185"/>
      <c r="D89" s="185"/>
      <c r="E89" s="185"/>
      <c r="F89" s="185"/>
      <c r="G89" s="185"/>
      <c r="H89" s="185"/>
    </row>
    <row r="90" spans="3:8" ht="14.25" x14ac:dyDescent="0.2">
      <c r="C90" s="185"/>
      <c r="D90" s="185"/>
      <c r="E90" s="185"/>
      <c r="F90" s="185"/>
      <c r="G90" s="185"/>
      <c r="H90" s="185"/>
    </row>
    <row r="91" spans="3:8" ht="14.25" x14ac:dyDescent="0.2">
      <c r="C91" s="185"/>
      <c r="D91" s="185"/>
      <c r="E91" s="185"/>
      <c r="F91" s="185"/>
      <c r="G91" s="185"/>
      <c r="H91" s="185"/>
    </row>
    <row r="92" spans="3:8" ht="14.25" x14ac:dyDescent="0.2">
      <c r="C92" s="185"/>
      <c r="D92" s="185"/>
      <c r="E92" s="185"/>
      <c r="F92" s="185"/>
      <c r="G92" s="185"/>
      <c r="H92" s="185"/>
    </row>
    <row r="93" spans="3:8" ht="14.25" x14ac:dyDescent="0.2">
      <c r="C93" s="185"/>
      <c r="D93" s="185"/>
      <c r="E93" s="185"/>
      <c r="F93" s="185"/>
      <c r="G93" s="185"/>
      <c r="H93" s="185"/>
    </row>
    <row r="94" spans="3:8" ht="14.25" x14ac:dyDescent="0.2">
      <c r="C94" s="185"/>
      <c r="D94" s="185"/>
      <c r="E94" s="185"/>
      <c r="F94" s="185"/>
      <c r="G94" s="185"/>
      <c r="H94" s="185"/>
    </row>
    <row r="95" spans="3:8" ht="14.25" x14ac:dyDescent="0.2">
      <c r="C95" s="185"/>
      <c r="D95" s="185"/>
      <c r="E95" s="185"/>
      <c r="F95" s="185"/>
      <c r="G95" s="185"/>
      <c r="H95" s="185"/>
    </row>
    <row r="96" spans="3:8" ht="14.25" x14ac:dyDescent="0.2">
      <c r="C96" s="185"/>
      <c r="D96" s="185"/>
      <c r="E96" s="185"/>
      <c r="F96" s="185"/>
      <c r="G96" s="185"/>
      <c r="H96" s="185"/>
    </row>
    <row r="97" spans="3:8" ht="14.25" x14ac:dyDescent="0.2">
      <c r="C97" s="185"/>
      <c r="D97" s="185"/>
      <c r="E97" s="185"/>
      <c r="F97" s="185"/>
      <c r="G97" s="185"/>
      <c r="H97" s="185"/>
    </row>
    <row r="98" spans="3:8" ht="14.25" x14ac:dyDescent="0.2">
      <c r="C98" s="185"/>
      <c r="D98" s="185"/>
      <c r="E98" s="185"/>
      <c r="F98" s="185"/>
      <c r="G98" s="185"/>
      <c r="H98" s="185"/>
    </row>
    <row r="99" spans="3:8" ht="14.25" x14ac:dyDescent="0.2">
      <c r="C99" s="185"/>
      <c r="D99" s="185"/>
      <c r="E99" s="185"/>
      <c r="F99" s="185"/>
      <c r="G99" s="185"/>
      <c r="H99" s="185"/>
    </row>
    <row r="100" spans="3:8" ht="14.25" x14ac:dyDescent="0.2">
      <c r="C100" s="185"/>
      <c r="D100" s="185"/>
      <c r="E100" s="185"/>
      <c r="F100" s="185"/>
      <c r="G100" s="185"/>
      <c r="H100" s="185"/>
    </row>
    <row r="101" spans="3:8" ht="14.25" x14ac:dyDescent="0.2">
      <c r="C101" s="185"/>
      <c r="D101" s="185"/>
      <c r="E101" s="185"/>
      <c r="F101" s="185"/>
      <c r="G101" s="185"/>
      <c r="H101" s="185"/>
    </row>
    <row r="102" spans="3:8" ht="14.25" x14ac:dyDescent="0.2">
      <c r="C102" s="185"/>
      <c r="D102" s="185"/>
      <c r="E102" s="185"/>
      <c r="F102" s="185"/>
      <c r="G102" s="185"/>
      <c r="H102" s="185"/>
    </row>
    <row r="103" spans="3:8" ht="14.25" x14ac:dyDescent="0.2">
      <c r="C103" s="185"/>
      <c r="D103" s="185"/>
      <c r="E103" s="185"/>
      <c r="F103" s="185"/>
      <c r="G103" s="185"/>
      <c r="H103" s="185"/>
    </row>
    <row r="104" spans="3:8" ht="14.25" x14ac:dyDescent="0.2">
      <c r="C104" s="185"/>
      <c r="D104" s="185"/>
      <c r="E104" s="185"/>
      <c r="F104" s="185"/>
      <c r="G104" s="185"/>
      <c r="H104" s="185"/>
    </row>
    <row r="105" spans="3:8" ht="14.25" x14ac:dyDescent="0.2">
      <c r="C105" s="185"/>
      <c r="D105" s="185"/>
      <c r="E105" s="185"/>
      <c r="F105" s="185"/>
      <c r="G105" s="185"/>
      <c r="H105" s="185"/>
    </row>
    <row r="106" spans="3:8" ht="14.25" x14ac:dyDescent="0.2">
      <c r="C106" s="185"/>
      <c r="D106" s="185"/>
      <c r="E106" s="185"/>
      <c r="F106" s="185"/>
      <c r="G106" s="185"/>
      <c r="H106" s="185"/>
    </row>
    <row r="107" spans="3:8" ht="14.25" x14ac:dyDescent="0.2">
      <c r="C107" s="185"/>
      <c r="D107" s="185"/>
      <c r="E107" s="185"/>
      <c r="F107" s="185"/>
      <c r="G107" s="185"/>
      <c r="H107" s="185"/>
    </row>
    <row r="108" spans="3:8" ht="14.25" x14ac:dyDescent="0.2">
      <c r="C108" s="185"/>
      <c r="D108" s="185"/>
      <c r="E108" s="185"/>
      <c r="F108" s="185"/>
      <c r="G108" s="185"/>
      <c r="H108" s="185"/>
    </row>
    <row r="109" spans="3:8" ht="14.25" x14ac:dyDescent="0.2">
      <c r="C109" s="185"/>
      <c r="D109" s="185"/>
      <c r="E109" s="185"/>
      <c r="F109" s="185"/>
      <c r="G109" s="185"/>
      <c r="H109" s="185"/>
    </row>
    <row r="110" spans="3:8" ht="14.25" x14ac:dyDescent="0.2">
      <c r="C110" s="185"/>
      <c r="D110" s="185"/>
      <c r="E110" s="185"/>
      <c r="F110" s="185"/>
      <c r="G110" s="185"/>
      <c r="H110" s="185"/>
    </row>
    <row r="111" spans="3:8" ht="14.25" x14ac:dyDescent="0.2">
      <c r="C111" s="185"/>
      <c r="D111" s="185"/>
      <c r="E111" s="185"/>
      <c r="F111" s="185"/>
      <c r="G111" s="185"/>
      <c r="H111" s="185"/>
    </row>
    <row r="112" spans="3:8" ht="14.25" x14ac:dyDescent="0.2">
      <c r="C112" s="185"/>
      <c r="D112" s="185"/>
      <c r="E112" s="185"/>
      <c r="F112" s="185"/>
      <c r="G112" s="185"/>
      <c r="H112" s="185"/>
    </row>
    <row r="113" spans="3:8" ht="14.25" x14ac:dyDescent="0.2">
      <c r="C113" s="185"/>
      <c r="D113" s="185"/>
      <c r="E113" s="185"/>
      <c r="F113" s="185"/>
      <c r="G113" s="185"/>
      <c r="H113" s="185"/>
    </row>
    <row r="114" spans="3:8" ht="14.25" x14ac:dyDescent="0.2">
      <c r="C114" s="185"/>
      <c r="D114" s="185"/>
      <c r="E114" s="185"/>
      <c r="F114" s="185"/>
      <c r="G114" s="185"/>
      <c r="H114" s="185"/>
    </row>
    <row r="115" spans="3:8" ht="14.25" x14ac:dyDescent="0.2">
      <c r="C115" s="185"/>
      <c r="D115" s="185"/>
      <c r="E115" s="185"/>
      <c r="F115" s="185"/>
      <c r="G115" s="185"/>
      <c r="H115" s="185"/>
    </row>
    <row r="116" spans="3:8" ht="14.25" x14ac:dyDescent="0.2">
      <c r="C116" s="185"/>
      <c r="D116" s="185"/>
      <c r="E116" s="185"/>
      <c r="F116" s="185"/>
      <c r="G116" s="185"/>
      <c r="H116" s="185"/>
    </row>
    <row r="117" spans="3:8" ht="14.25" x14ac:dyDescent="0.2">
      <c r="C117" s="185"/>
      <c r="D117" s="185"/>
      <c r="E117" s="185"/>
      <c r="F117" s="185"/>
      <c r="G117" s="185"/>
      <c r="H117" s="185"/>
    </row>
    <row r="118" spans="3:8" ht="14.25" x14ac:dyDescent="0.2">
      <c r="C118" s="185"/>
      <c r="D118" s="185"/>
      <c r="E118" s="185"/>
      <c r="F118" s="185"/>
      <c r="G118" s="185"/>
      <c r="H118" s="185"/>
    </row>
    <row r="119" spans="3:8" ht="14.25" x14ac:dyDescent="0.2">
      <c r="C119" s="185"/>
      <c r="D119" s="185"/>
      <c r="E119" s="185"/>
      <c r="F119" s="185"/>
      <c r="G119" s="185"/>
      <c r="H119" s="185"/>
    </row>
    <row r="120" spans="3:8" ht="14.25" x14ac:dyDescent="0.2">
      <c r="C120" s="185"/>
      <c r="D120" s="185"/>
      <c r="E120" s="185"/>
      <c r="F120" s="185"/>
      <c r="G120" s="185"/>
      <c r="H120" s="185"/>
    </row>
    <row r="121" spans="3:8" ht="14.25" x14ac:dyDescent="0.2">
      <c r="C121" s="185"/>
      <c r="D121" s="185"/>
      <c r="E121" s="185"/>
      <c r="F121" s="185"/>
      <c r="G121" s="185"/>
      <c r="H121" s="185"/>
    </row>
    <row r="122" spans="3:8" ht="14.25" x14ac:dyDescent="0.2">
      <c r="C122" s="185"/>
      <c r="D122" s="185"/>
      <c r="E122" s="185"/>
      <c r="F122" s="185"/>
      <c r="G122" s="185"/>
      <c r="H122" s="185"/>
    </row>
    <row r="123" spans="3:8" ht="14.25" x14ac:dyDescent="0.2">
      <c r="C123" s="185"/>
      <c r="D123" s="185"/>
      <c r="E123" s="185"/>
      <c r="F123" s="185"/>
      <c r="G123" s="185"/>
      <c r="H123" s="185"/>
    </row>
    <row r="124" spans="3:8" ht="14.25" x14ac:dyDescent="0.2">
      <c r="C124" s="185"/>
      <c r="D124" s="185"/>
      <c r="E124" s="185"/>
      <c r="F124" s="185"/>
      <c r="G124" s="185"/>
      <c r="H124" s="185"/>
    </row>
    <row r="125" spans="3:8" ht="14.25" x14ac:dyDescent="0.2">
      <c r="C125" s="185"/>
      <c r="D125" s="185"/>
      <c r="E125" s="185"/>
      <c r="F125" s="185"/>
      <c r="G125" s="185"/>
      <c r="H125" s="185"/>
    </row>
    <row r="126" spans="3:8" ht="14.25" x14ac:dyDescent="0.2">
      <c r="C126" s="185"/>
      <c r="D126" s="185"/>
      <c r="E126" s="185"/>
      <c r="F126" s="185"/>
      <c r="G126" s="185"/>
      <c r="H126" s="185"/>
    </row>
    <row r="127" spans="3:8" ht="14.25" x14ac:dyDescent="0.2">
      <c r="C127" s="185"/>
      <c r="D127" s="185"/>
      <c r="E127" s="185"/>
      <c r="F127" s="185"/>
      <c r="G127" s="185"/>
      <c r="H127" s="185"/>
    </row>
    <row r="128" spans="3:8" ht="14.25" x14ac:dyDescent="0.2">
      <c r="C128" s="185"/>
      <c r="D128" s="185"/>
      <c r="E128" s="185"/>
      <c r="F128" s="185"/>
      <c r="G128" s="185"/>
      <c r="H128" s="185"/>
    </row>
    <row r="129" spans="3:8" ht="14.25" x14ac:dyDescent="0.2">
      <c r="C129" s="185"/>
      <c r="D129" s="185"/>
      <c r="E129" s="185"/>
      <c r="F129" s="185"/>
      <c r="G129" s="185"/>
      <c r="H129" s="185"/>
    </row>
    <row r="130" spans="3:8" ht="14.25" x14ac:dyDescent="0.2">
      <c r="C130" s="185"/>
      <c r="D130" s="185"/>
      <c r="E130" s="185"/>
      <c r="F130" s="185"/>
      <c r="G130" s="185"/>
      <c r="H130" s="185"/>
    </row>
    <row r="131" spans="3:8" ht="14.25" x14ac:dyDescent="0.2">
      <c r="C131" s="185"/>
      <c r="D131" s="185"/>
      <c r="E131" s="185"/>
      <c r="F131" s="185"/>
      <c r="G131" s="185"/>
      <c r="H131" s="185"/>
    </row>
    <row r="132" spans="3:8" ht="14.25" x14ac:dyDescent="0.2">
      <c r="C132" s="185"/>
      <c r="D132" s="185"/>
      <c r="E132" s="185"/>
      <c r="F132" s="185"/>
      <c r="G132" s="185"/>
      <c r="H132" s="185"/>
    </row>
    <row r="133" spans="3:8" ht="14.25" x14ac:dyDescent="0.2">
      <c r="C133" s="185"/>
      <c r="D133" s="185"/>
      <c r="E133" s="185"/>
      <c r="F133" s="185"/>
      <c r="G133" s="185"/>
      <c r="H133" s="185"/>
    </row>
    <row r="134" spans="3:8" ht="14.25" x14ac:dyDescent="0.2">
      <c r="C134" s="185"/>
      <c r="D134" s="185"/>
      <c r="E134" s="185"/>
      <c r="F134" s="185"/>
      <c r="G134" s="185"/>
      <c r="H134" s="185"/>
    </row>
    <row r="135" spans="3:8" ht="14.25" x14ac:dyDescent="0.2">
      <c r="C135" s="185"/>
      <c r="D135" s="185"/>
      <c r="E135" s="185"/>
      <c r="F135" s="185"/>
      <c r="G135" s="185"/>
      <c r="H135" s="185"/>
    </row>
    <row r="136" spans="3:8" ht="14.25" x14ac:dyDescent="0.2">
      <c r="C136" s="185"/>
      <c r="D136" s="185"/>
      <c r="E136" s="185"/>
      <c r="F136" s="185"/>
      <c r="G136" s="185"/>
      <c r="H136" s="185"/>
    </row>
    <row r="137" spans="3:8" ht="14.25" x14ac:dyDescent="0.2">
      <c r="C137" s="185"/>
      <c r="D137" s="185"/>
      <c r="E137" s="185"/>
      <c r="F137" s="185"/>
      <c r="G137" s="185"/>
      <c r="H137" s="185"/>
    </row>
    <row r="138" spans="3:8" ht="14.25" x14ac:dyDescent="0.2">
      <c r="C138" s="185"/>
      <c r="D138" s="185"/>
      <c r="E138" s="185"/>
      <c r="F138" s="185"/>
      <c r="G138" s="185"/>
      <c r="H138" s="185"/>
    </row>
    <row r="139" spans="3:8" ht="14.25" x14ac:dyDescent="0.2">
      <c r="C139" s="185"/>
      <c r="D139" s="185"/>
      <c r="E139" s="185"/>
      <c r="F139" s="185"/>
      <c r="G139" s="185"/>
      <c r="H139" s="185"/>
    </row>
    <row r="140" spans="3:8" ht="14.25" x14ac:dyDescent="0.2">
      <c r="C140" s="185"/>
      <c r="D140" s="185"/>
      <c r="E140" s="185"/>
      <c r="F140" s="185"/>
      <c r="G140" s="185"/>
      <c r="H140" s="185"/>
    </row>
    <row r="141" spans="3:8" ht="14.25" x14ac:dyDescent="0.2">
      <c r="C141" s="185"/>
      <c r="D141" s="185"/>
      <c r="E141" s="185"/>
      <c r="F141" s="185"/>
      <c r="G141" s="185"/>
      <c r="H141" s="185"/>
    </row>
    <row r="142" spans="3:8" ht="14.25" x14ac:dyDescent="0.2">
      <c r="C142" s="185"/>
      <c r="D142" s="185"/>
      <c r="E142" s="185"/>
      <c r="F142" s="185"/>
      <c r="G142" s="185"/>
      <c r="H142" s="185"/>
    </row>
    <row r="143" spans="3:8" ht="14.25" x14ac:dyDescent="0.2">
      <c r="C143" s="185"/>
      <c r="D143" s="185"/>
      <c r="E143" s="185"/>
      <c r="F143" s="185"/>
      <c r="G143" s="185"/>
      <c r="H143" s="185"/>
    </row>
    <row r="144" spans="3:8" ht="14.25" x14ac:dyDescent="0.2">
      <c r="C144" s="185"/>
      <c r="D144" s="185"/>
      <c r="E144" s="185"/>
      <c r="F144" s="185"/>
      <c r="G144" s="185"/>
      <c r="H144" s="185"/>
    </row>
    <row r="145" spans="3:8" ht="14.25" x14ac:dyDescent="0.2">
      <c r="C145" s="185"/>
      <c r="D145" s="185"/>
      <c r="E145" s="185"/>
      <c r="F145" s="185"/>
      <c r="G145" s="185"/>
      <c r="H145" s="185"/>
    </row>
    <row r="146" spans="3:8" ht="14.25" x14ac:dyDescent="0.2">
      <c r="C146" s="185"/>
      <c r="D146" s="185"/>
      <c r="E146" s="185"/>
      <c r="F146" s="185"/>
      <c r="G146" s="185"/>
      <c r="H146" s="185"/>
    </row>
    <row r="147" spans="3:8" ht="14.25" x14ac:dyDescent="0.2">
      <c r="C147" s="185"/>
      <c r="D147" s="185"/>
      <c r="E147" s="185"/>
      <c r="F147" s="185"/>
      <c r="G147" s="185"/>
      <c r="H147" s="185"/>
    </row>
    <row r="148" spans="3:8" ht="14.25" x14ac:dyDescent="0.2">
      <c r="C148" s="185"/>
      <c r="D148" s="185"/>
      <c r="E148" s="185"/>
      <c r="F148" s="185"/>
      <c r="G148" s="185"/>
      <c r="H148" s="185"/>
    </row>
    <row r="149" spans="3:8" ht="14.25" x14ac:dyDescent="0.2">
      <c r="C149" s="185"/>
      <c r="D149" s="185"/>
      <c r="E149" s="185"/>
      <c r="F149" s="185"/>
      <c r="G149" s="185"/>
      <c r="H149" s="185"/>
    </row>
    <row r="150" spans="3:8" ht="14.25" x14ac:dyDescent="0.2">
      <c r="C150" s="185"/>
      <c r="D150" s="185"/>
      <c r="E150" s="185"/>
      <c r="F150" s="185"/>
      <c r="G150" s="185"/>
      <c r="H150" s="185"/>
    </row>
    <row r="151" spans="3:8" ht="14.25" x14ac:dyDescent="0.2">
      <c r="C151" s="185"/>
      <c r="D151" s="185"/>
      <c r="E151" s="185"/>
      <c r="F151" s="185"/>
      <c r="G151" s="185"/>
      <c r="H151" s="185"/>
    </row>
    <row r="152" spans="3:8" ht="14.25" x14ac:dyDescent="0.2">
      <c r="C152" s="185"/>
      <c r="D152" s="185"/>
      <c r="E152" s="185"/>
      <c r="F152" s="185"/>
      <c r="G152" s="185"/>
      <c r="H152" s="185"/>
    </row>
    <row r="153" spans="3:8" ht="14.25" x14ac:dyDescent="0.2">
      <c r="C153" s="185"/>
      <c r="D153" s="185"/>
      <c r="E153" s="185"/>
      <c r="F153" s="185"/>
      <c r="G153" s="185"/>
      <c r="H153" s="185"/>
    </row>
    <row r="154" spans="3:8" ht="14.25" x14ac:dyDescent="0.2">
      <c r="C154" s="185"/>
      <c r="D154" s="185"/>
      <c r="E154" s="185"/>
      <c r="F154" s="185"/>
      <c r="G154" s="185"/>
      <c r="H154" s="185"/>
    </row>
    <row r="155" spans="3:8" ht="14.25" x14ac:dyDescent="0.2">
      <c r="C155" s="185"/>
      <c r="D155" s="185"/>
      <c r="E155" s="185"/>
      <c r="F155" s="185"/>
      <c r="G155" s="185"/>
      <c r="H155" s="185"/>
    </row>
    <row r="156" spans="3:8" ht="14.25" x14ac:dyDescent="0.2">
      <c r="C156" s="185"/>
      <c r="D156" s="185"/>
      <c r="E156" s="185"/>
      <c r="F156" s="185"/>
      <c r="G156" s="185"/>
      <c r="H156" s="185"/>
    </row>
    <row r="157" spans="3:8" ht="14.25" x14ac:dyDescent="0.2">
      <c r="C157" s="185"/>
      <c r="D157" s="185"/>
      <c r="E157" s="185"/>
      <c r="F157" s="185"/>
      <c r="G157" s="185"/>
      <c r="H157" s="185"/>
    </row>
    <row r="158" spans="3:8" ht="14.25" x14ac:dyDescent="0.2">
      <c r="C158" s="185"/>
      <c r="D158" s="185"/>
      <c r="E158" s="185"/>
      <c r="F158" s="185"/>
      <c r="G158" s="185"/>
      <c r="H158" s="185"/>
    </row>
    <row r="159" spans="3:8" ht="14.25" x14ac:dyDescent="0.2">
      <c r="C159" s="185"/>
      <c r="D159" s="185"/>
      <c r="E159" s="185"/>
      <c r="F159" s="185"/>
      <c r="G159" s="185"/>
      <c r="H159" s="185"/>
    </row>
    <row r="160" spans="3:8" ht="14.25" x14ac:dyDescent="0.2">
      <c r="C160" s="185"/>
      <c r="D160" s="185"/>
      <c r="E160" s="185"/>
      <c r="F160" s="185"/>
      <c r="G160" s="185"/>
      <c r="H160" s="185"/>
    </row>
    <row r="161" spans="3:8" ht="14.25" x14ac:dyDescent="0.2">
      <c r="C161" s="185"/>
      <c r="D161" s="185"/>
      <c r="E161" s="185"/>
      <c r="F161" s="185"/>
      <c r="G161" s="185"/>
      <c r="H161" s="185"/>
    </row>
    <row r="162" spans="3:8" ht="14.25" x14ac:dyDescent="0.2">
      <c r="C162" s="185"/>
      <c r="D162" s="185"/>
      <c r="E162" s="185"/>
      <c r="F162" s="185"/>
      <c r="G162" s="185"/>
      <c r="H162" s="185"/>
    </row>
    <row r="163" spans="3:8" ht="14.25" x14ac:dyDescent="0.2">
      <c r="C163" s="185"/>
      <c r="D163" s="185"/>
      <c r="E163" s="185"/>
      <c r="F163" s="185"/>
      <c r="G163" s="185"/>
      <c r="H163" s="185"/>
    </row>
    <row r="164" spans="3:8" ht="14.25" x14ac:dyDescent="0.2">
      <c r="C164" s="185"/>
      <c r="D164" s="185"/>
      <c r="E164" s="185"/>
      <c r="F164" s="185"/>
      <c r="G164" s="185"/>
      <c r="H164" s="185"/>
    </row>
    <row r="165" spans="3:8" ht="14.25" x14ac:dyDescent="0.2">
      <c r="C165" s="185"/>
      <c r="D165" s="185"/>
      <c r="E165" s="185"/>
      <c r="F165" s="185"/>
      <c r="G165" s="185"/>
      <c r="H165" s="185"/>
    </row>
    <row r="166" spans="3:8" ht="14.25" x14ac:dyDescent="0.2">
      <c r="C166" s="185"/>
      <c r="D166" s="185"/>
      <c r="E166" s="185"/>
      <c r="F166" s="185"/>
      <c r="G166" s="185"/>
      <c r="H166" s="185"/>
    </row>
    <row r="167" spans="3:8" ht="14.25" x14ac:dyDescent="0.2">
      <c r="C167" s="185"/>
      <c r="D167" s="185"/>
      <c r="E167" s="185"/>
      <c r="F167" s="185"/>
      <c r="G167" s="185"/>
      <c r="H167" s="185"/>
    </row>
    <row r="168" spans="3:8" ht="14.25" x14ac:dyDescent="0.2">
      <c r="C168" s="185"/>
      <c r="D168" s="185"/>
      <c r="E168" s="185"/>
      <c r="F168" s="185"/>
      <c r="G168" s="185"/>
      <c r="H168" s="185"/>
    </row>
    <row r="169" spans="3:8" ht="14.25" x14ac:dyDescent="0.2">
      <c r="C169" s="185"/>
      <c r="D169" s="185"/>
      <c r="E169" s="185"/>
      <c r="F169" s="185"/>
      <c r="G169" s="185"/>
      <c r="H169" s="185"/>
    </row>
    <row r="170" spans="3:8" ht="14.25" x14ac:dyDescent="0.2">
      <c r="C170" s="185"/>
      <c r="D170" s="185"/>
      <c r="E170" s="185"/>
      <c r="F170" s="185"/>
      <c r="G170" s="185"/>
      <c r="H170" s="185"/>
    </row>
    <row r="171" spans="3:8" ht="14.25" x14ac:dyDescent="0.2">
      <c r="C171" s="185"/>
      <c r="D171" s="185"/>
      <c r="E171" s="185"/>
      <c r="F171" s="185"/>
      <c r="G171" s="185"/>
      <c r="H171" s="185"/>
    </row>
    <row r="172" spans="3:8" ht="14.25" x14ac:dyDescent="0.2">
      <c r="C172" s="185"/>
      <c r="D172" s="185"/>
      <c r="E172" s="185"/>
      <c r="F172" s="185"/>
      <c r="G172" s="185"/>
      <c r="H172" s="185"/>
    </row>
    <row r="173" spans="3:8" ht="14.25" x14ac:dyDescent="0.2">
      <c r="C173" s="185"/>
      <c r="D173" s="185"/>
      <c r="E173" s="185"/>
      <c r="F173" s="185"/>
      <c r="G173" s="185"/>
      <c r="H173" s="185"/>
    </row>
    <row r="174" spans="3:8" ht="14.25" x14ac:dyDescent="0.2">
      <c r="C174" s="185"/>
      <c r="D174" s="185"/>
      <c r="E174" s="185"/>
      <c r="F174" s="185"/>
      <c r="G174" s="185"/>
      <c r="H174" s="185"/>
    </row>
    <row r="175" spans="3:8" ht="14.25" x14ac:dyDescent="0.2">
      <c r="C175" s="185"/>
      <c r="D175" s="185"/>
      <c r="E175" s="185"/>
      <c r="F175" s="185"/>
      <c r="G175" s="185"/>
      <c r="H175" s="185"/>
    </row>
    <row r="176" spans="3:8" ht="14.25" x14ac:dyDescent="0.2">
      <c r="C176" s="185"/>
      <c r="D176" s="185"/>
      <c r="E176" s="185"/>
      <c r="F176" s="185"/>
      <c r="G176" s="185"/>
      <c r="H176" s="185"/>
    </row>
    <row r="177" spans="3:8" ht="14.25" x14ac:dyDescent="0.2">
      <c r="C177" s="185"/>
      <c r="D177" s="185"/>
      <c r="E177" s="185"/>
      <c r="F177" s="185"/>
      <c r="G177" s="185"/>
      <c r="H177" s="185"/>
    </row>
    <row r="178" spans="3:8" ht="14.25" x14ac:dyDescent="0.2">
      <c r="C178" s="185"/>
      <c r="D178" s="185"/>
      <c r="E178" s="185"/>
      <c r="F178" s="185"/>
      <c r="G178" s="185"/>
      <c r="H178" s="185"/>
    </row>
    <row r="179" spans="3:8" ht="14.25" x14ac:dyDescent="0.2">
      <c r="C179" s="185"/>
      <c r="D179" s="185"/>
      <c r="E179" s="185"/>
      <c r="F179" s="185"/>
      <c r="G179" s="185"/>
      <c r="H179" s="185"/>
    </row>
    <row r="180" spans="3:8" ht="14.25" x14ac:dyDescent="0.2">
      <c r="C180" s="185"/>
      <c r="D180" s="185"/>
      <c r="E180" s="185"/>
      <c r="F180" s="185"/>
      <c r="G180" s="185"/>
      <c r="H180" s="185"/>
    </row>
    <row r="181" spans="3:8" ht="14.25" x14ac:dyDescent="0.2">
      <c r="C181" s="185"/>
      <c r="D181" s="185"/>
      <c r="E181" s="185"/>
      <c r="F181" s="185"/>
      <c r="G181" s="185"/>
      <c r="H181" s="185"/>
    </row>
    <row r="182" spans="3:8" ht="14.25" x14ac:dyDescent="0.2">
      <c r="C182" s="185"/>
      <c r="D182" s="185"/>
      <c r="E182" s="185"/>
      <c r="F182" s="185"/>
      <c r="G182" s="185"/>
      <c r="H182" s="185"/>
    </row>
    <row r="183" spans="3:8" ht="14.25" x14ac:dyDescent="0.2">
      <c r="C183" s="185"/>
      <c r="D183" s="185"/>
      <c r="E183" s="185"/>
      <c r="F183" s="185"/>
      <c r="G183" s="185"/>
      <c r="H183" s="185"/>
    </row>
    <row r="184" spans="3:8" ht="14.25" x14ac:dyDescent="0.2">
      <c r="C184" s="185"/>
      <c r="D184" s="185"/>
      <c r="E184" s="185"/>
      <c r="F184" s="185"/>
      <c r="G184" s="185"/>
      <c r="H184" s="185"/>
    </row>
    <row r="185" spans="3:8" ht="14.25" x14ac:dyDescent="0.2">
      <c r="C185" s="185"/>
      <c r="D185" s="185"/>
      <c r="E185" s="185"/>
      <c r="F185" s="185"/>
      <c r="G185" s="185"/>
      <c r="H185" s="185"/>
    </row>
    <row r="186" spans="3:8" ht="14.25" x14ac:dyDescent="0.2">
      <c r="C186" s="185"/>
      <c r="D186" s="185"/>
      <c r="E186" s="185"/>
      <c r="F186" s="185"/>
      <c r="G186" s="185"/>
      <c r="H186" s="185"/>
    </row>
    <row r="187" spans="3:8" ht="14.25" x14ac:dyDescent="0.2">
      <c r="C187" s="185"/>
      <c r="D187" s="185"/>
      <c r="E187" s="185"/>
      <c r="F187" s="185"/>
      <c r="G187" s="185"/>
      <c r="H187" s="185"/>
    </row>
    <row r="188" spans="3:8" ht="14.25" x14ac:dyDescent="0.2">
      <c r="C188" s="185"/>
      <c r="D188" s="185"/>
      <c r="E188" s="185"/>
      <c r="F188" s="185"/>
      <c r="G188" s="185"/>
      <c r="H188" s="185"/>
    </row>
    <row r="189" spans="3:8" ht="14.25" x14ac:dyDescent="0.2">
      <c r="C189" s="185"/>
      <c r="D189" s="185"/>
      <c r="E189" s="185"/>
      <c r="F189" s="185"/>
      <c r="G189" s="185"/>
      <c r="H189" s="185"/>
    </row>
    <row r="190" spans="3:8" ht="14.25" x14ac:dyDescent="0.2">
      <c r="C190" s="185"/>
      <c r="D190" s="185"/>
      <c r="E190" s="185"/>
      <c r="F190" s="185"/>
      <c r="G190" s="185"/>
      <c r="H190" s="185"/>
    </row>
    <row r="191" spans="3:8" ht="14.25" x14ac:dyDescent="0.2">
      <c r="C191" s="185"/>
      <c r="D191" s="185"/>
      <c r="E191" s="185"/>
      <c r="F191" s="185"/>
      <c r="G191" s="185"/>
      <c r="H191" s="185"/>
    </row>
    <row r="192" spans="3:8" ht="14.25" x14ac:dyDescent="0.2">
      <c r="C192" s="185"/>
      <c r="D192" s="185"/>
      <c r="E192" s="185"/>
      <c r="F192" s="185"/>
      <c r="G192" s="185"/>
      <c r="H192" s="185"/>
    </row>
    <row r="193" spans="3:8" ht="14.25" x14ac:dyDescent="0.2">
      <c r="C193" s="185"/>
      <c r="D193" s="185"/>
      <c r="E193" s="185"/>
      <c r="F193" s="185"/>
      <c r="G193" s="185"/>
      <c r="H193" s="185"/>
    </row>
    <row r="194" spans="3:8" ht="14.25" x14ac:dyDescent="0.2">
      <c r="C194" s="185"/>
      <c r="D194" s="185"/>
      <c r="E194" s="185"/>
      <c r="F194" s="185"/>
      <c r="G194" s="185"/>
      <c r="H194" s="185"/>
    </row>
    <row r="195" spans="3:8" ht="14.25" x14ac:dyDescent="0.2">
      <c r="C195" s="185"/>
      <c r="D195" s="185"/>
      <c r="E195" s="185"/>
      <c r="F195" s="185"/>
      <c r="G195" s="185"/>
      <c r="H195" s="185"/>
    </row>
    <row r="196" spans="3:8" ht="14.25" x14ac:dyDescent="0.2">
      <c r="C196" s="185"/>
      <c r="D196" s="185"/>
      <c r="E196" s="185"/>
      <c r="F196" s="185"/>
      <c r="G196" s="185"/>
      <c r="H196" s="185"/>
    </row>
    <row r="197" spans="3:8" ht="14.25" x14ac:dyDescent="0.2">
      <c r="C197" s="185"/>
      <c r="D197" s="185"/>
      <c r="E197" s="185"/>
      <c r="F197" s="185"/>
      <c r="G197" s="185"/>
      <c r="H197" s="185"/>
    </row>
    <row r="198" spans="3:8" ht="14.25" x14ac:dyDescent="0.2">
      <c r="C198" s="185"/>
      <c r="D198" s="185"/>
      <c r="E198" s="185"/>
      <c r="F198" s="185"/>
      <c r="G198" s="185"/>
      <c r="H198" s="185"/>
    </row>
    <row r="199" spans="3:8" ht="14.25" x14ac:dyDescent="0.2">
      <c r="C199" s="185"/>
      <c r="D199" s="185"/>
      <c r="E199" s="185"/>
      <c r="F199" s="185"/>
      <c r="G199" s="185"/>
      <c r="H199" s="185"/>
    </row>
    <row r="200" spans="3:8" ht="14.25" x14ac:dyDescent="0.2">
      <c r="C200" s="185"/>
      <c r="D200" s="185"/>
      <c r="E200" s="185"/>
      <c r="F200" s="185"/>
      <c r="G200" s="185"/>
      <c r="H200" s="185"/>
    </row>
    <row r="201" spans="3:8" ht="14.25" x14ac:dyDescent="0.2">
      <c r="C201" s="185"/>
      <c r="D201" s="185"/>
      <c r="E201" s="185"/>
      <c r="F201" s="185"/>
      <c r="G201" s="185"/>
      <c r="H201" s="185"/>
    </row>
    <row r="202" spans="3:8" ht="14.25" x14ac:dyDescent="0.2">
      <c r="C202" s="185"/>
      <c r="D202" s="185"/>
      <c r="E202" s="185"/>
      <c r="F202" s="185"/>
      <c r="G202" s="185"/>
      <c r="H202" s="185"/>
    </row>
    <row r="203" spans="3:8" ht="14.25" x14ac:dyDescent="0.2">
      <c r="C203" s="185"/>
      <c r="D203" s="185"/>
      <c r="E203" s="185"/>
      <c r="F203" s="185"/>
      <c r="G203" s="185"/>
      <c r="H203" s="185"/>
    </row>
    <row r="204" spans="3:8" ht="14.25" x14ac:dyDescent="0.2">
      <c r="C204" s="185"/>
      <c r="D204" s="185"/>
      <c r="E204" s="185"/>
      <c r="F204" s="185"/>
      <c r="G204" s="185"/>
      <c r="H204" s="185"/>
    </row>
    <row r="205" spans="3:8" ht="14.25" x14ac:dyDescent="0.2">
      <c r="C205" s="185"/>
      <c r="D205" s="185"/>
      <c r="E205" s="185"/>
      <c r="F205" s="185"/>
      <c r="G205" s="185"/>
      <c r="H205" s="185"/>
    </row>
    <row r="206" spans="3:8" ht="14.25" x14ac:dyDescent="0.2">
      <c r="C206" s="185"/>
      <c r="D206" s="185"/>
      <c r="E206" s="185"/>
      <c r="F206" s="185"/>
      <c r="G206" s="185"/>
      <c r="H206" s="185"/>
    </row>
    <row r="207" spans="3:8" ht="14.25" x14ac:dyDescent="0.2">
      <c r="C207" s="185"/>
      <c r="D207" s="185"/>
      <c r="E207" s="185"/>
      <c r="F207" s="185"/>
      <c r="G207" s="185"/>
      <c r="H207" s="185"/>
    </row>
    <row r="208" spans="3:8" ht="14.25" x14ac:dyDescent="0.2">
      <c r="C208" s="185"/>
      <c r="D208" s="185"/>
      <c r="E208" s="185"/>
      <c r="F208" s="185"/>
      <c r="G208" s="185"/>
      <c r="H208" s="185"/>
    </row>
    <row r="209" spans="3:8" ht="14.25" x14ac:dyDescent="0.2">
      <c r="C209" s="185"/>
      <c r="D209" s="185"/>
      <c r="E209" s="185"/>
      <c r="F209" s="185"/>
      <c r="G209" s="185"/>
      <c r="H209" s="185"/>
    </row>
    <row r="210" spans="3:8" ht="14.25" x14ac:dyDescent="0.2">
      <c r="C210" s="185"/>
      <c r="D210" s="185"/>
      <c r="E210" s="185"/>
      <c r="F210" s="185"/>
      <c r="G210" s="185"/>
      <c r="H210" s="185"/>
    </row>
    <row r="211" spans="3:8" ht="14.25" x14ac:dyDescent="0.2">
      <c r="C211" s="185"/>
      <c r="D211" s="185"/>
      <c r="E211" s="185"/>
      <c r="F211" s="185"/>
      <c r="G211" s="185"/>
      <c r="H211" s="185"/>
    </row>
    <row r="212" spans="3:8" ht="14.25" x14ac:dyDescent="0.2">
      <c r="C212" s="185"/>
      <c r="D212" s="185"/>
      <c r="E212" s="185"/>
      <c r="F212" s="185"/>
      <c r="G212" s="185"/>
      <c r="H212" s="185"/>
    </row>
    <row r="213" spans="3:8" ht="14.25" x14ac:dyDescent="0.2">
      <c r="C213" s="185"/>
      <c r="D213" s="185"/>
      <c r="E213" s="185"/>
      <c r="F213" s="185"/>
      <c r="G213" s="185"/>
      <c r="H213" s="185"/>
    </row>
    <row r="214" spans="3:8" ht="14.25" x14ac:dyDescent="0.2">
      <c r="C214" s="185"/>
      <c r="D214" s="185"/>
      <c r="E214" s="185"/>
      <c r="F214" s="185"/>
      <c r="G214" s="185"/>
      <c r="H214" s="185"/>
    </row>
    <row r="215" spans="3:8" ht="14.25" x14ac:dyDescent="0.2">
      <c r="C215" s="185"/>
      <c r="D215" s="185"/>
      <c r="E215" s="185"/>
      <c r="F215" s="185"/>
      <c r="G215" s="185"/>
      <c r="H215" s="185"/>
    </row>
    <row r="216" spans="3:8" ht="14.25" x14ac:dyDescent="0.2">
      <c r="C216" s="185"/>
      <c r="D216" s="185"/>
      <c r="E216" s="185"/>
      <c r="F216" s="185"/>
      <c r="G216" s="185"/>
      <c r="H216" s="185"/>
    </row>
    <row r="217" spans="3:8" ht="14.25" x14ac:dyDescent="0.2">
      <c r="C217" s="185"/>
      <c r="D217" s="185"/>
      <c r="E217" s="185"/>
      <c r="F217" s="185"/>
      <c r="G217" s="185"/>
      <c r="H217" s="185"/>
    </row>
    <row r="218" spans="3:8" ht="14.25" x14ac:dyDescent="0.2">
      <c r="C218" s="185"/>
      <c r="D218" s="185"/>
      <c r="E218" s="185"/>
      <c r="F218" s="185"/>
      <c r="G218" s="185"/>
      <c r="H218" s="185"/>
    </row>
    <row r="219" spans="3:8" ht="14.25" x14ac:dyDescent="0.2">
      <c r="C219" s="185"/>
      <c r="D219" s="185"/>
      <c r="E219" s="185"/>
      <c r="F219" s="185"/>
      <c r="G219" s="185"/>
      <c r="H219" s="185"/>
    </row>
    <row r="220" spans="3:8" ht="14.25" x14ac:dyDescent="0.2">
      <c r="C220" s="185"/>
      <c r="D220" s="185"/>
      <c r="E220" s="185"/>
      <c r="F220" s="185"/>
      <c r="G220" s="185"/>
      <c r="H220" s="185"/>
    </row>
    <row r="221" spans="3:8" ht="14.25" x14ac:dyDescent="0.2">
      <c r="C221" s="185"/>
      <c r="D221" s="185"/>
      <c r="E221" s="185"/>
      <c r="F221" s="185"/>
      <c r="G221" s="185"/>
      <c r="H221" s="185"/>
    </row>
    <row r="222" spans="3:8" ht="14.25" x14ac:dyDescent="0.2">
      <c r="C222" s="185"/>
      <c r="D222" s="185"/>
      <c r="E222" s="185"/>
      <c r="F222" s="185"/>
      <c r="G222" s="185"/>
      <c r="H222" s="185"/>
    </row>
    <row r="223" spans="3:8" ht="14.25" x14ac:dyDescent="0.2">
      <c r="C223" s="185"/>
      <c r="D223" s="185"/>
      <c r="E223" s="185"/>
      <c r="F223" s="185"/>
      <c r="G223" s="185"/>
      <c r="H223" s="185"/>
    </row>
    <row r="224" spans="3:8" ht="14.25" x14ac:dyDescent="0.2">
      <c r="C224" s="185"/>
      <c r="D224" s="185"/>
      <c r="E224" s="185"/>
      <c r="F224" s="185"/>
      <c r="G224" s="185"/>
      <c r="H224" s="185"/>
    </row>
    <row r="225" spans="3:8" ht="14.25" x14ac:dyDescent="0.2">
      <c r="C225" s="185"/>
      <c r="D225" s="185"/>
      <c r="E225" s="185"/>
      <c r="F225" s="185"/>
      <c r="G225" s="185"/>
      <c r="H225" s="185"/>
    </row>
    <row r="226" spans="3:8" ht="14.25" x14ac:dyDescent="0.2">
      <c r="C226" s="185"/>
      <c r="D226" s="185"/>
      <c r="E226" s="185"/>
      <c r="F226" s="185"/>
      <c r="G226" s="185"/>
      <c r="H226" s="185"/>
    </row>
    <row r="227" spans="3:8" ht="14.25" x14ac:dyDescent="0.2">
      <c r="C227" s="185"/>
      <c r="D227" s="185"/>
      <c r="E227" s="185"/>
      <c r="F227" s="185"/>
      <c r="G227" s="185"/>
      <c r="H227" s="185"/>
    </row>
    <row r="228" spans="3:8" ht="14.25" x14ac:dyDescent="0.2">
      <c r="C228" s="185"/>
      <c r="D228" s="185"/>
      <c r="E228" s="185"/>
      <c r="F228" s="185"/>
      <c r="G228" s="185"/>
      <c r="H228" s="185"/>
    </row>
    <row r="229" spans="3:8" ht="14.25" x14ac:dyDescent="0.2">
      <c r="C229" s="185"/>
      <c r="D229" s="185"/>
      <c r="E229" s="185"/>
      <c r="F229" s="185"/>
      <c r="G229" s="185"/>
      <c r="H229" s="185"/>
    </row>
    <row r="230" spans="3:8" ht="14.25" x14ac:dyDescent="0.2">
      <c r="C230" s="185"/>
      <c r="D230" s="185"/>
      <c r="E230" s="185"/>
      <c r="F230" s="185"/>
      <c r="G230" s="185"/>
      <c r="H230" s="185"/>
    </row>
    <row r="231" spans="3:8" ht="14.25" x14ac:dyDescent="0.2">
      <c r="C231" s="185"/>
      <c r="D231" s="185"/>
      <c r="E231" s="185"/>
      <c r="F231" s="185"/>
      <c r="G231" s="185"/>
      <c r="H231" s="185"/>
    </row>
    <row r="232" spans="3:8" ht="14.25" x14ac:dyDescent="0.2">
      <c r="C232" s="185"/>
      <c r="D232" s="185"/>
      <c r="E232" s="185"/>
      <c r="F232" s="185"/>
      <c r="G232" s="185"/>
      <c r="H232" s="185"/>
    </row>
    <row r="233" spans="3:8" ht="14.25" x14ac:dyDescent="0.2">
      <c r="C233" s="185"/>
      <c r="D233" s="185"/>
      <c r="E233" s="185"/>
      <c r="F233" s="185"/>
      <c r="G233" s="185"/>
      <c r="H233" s="185"/>
    </row>
    <row r="234" spans="3:8" ht="14.25" x14ac:dyDescent="0.2">
      <c r="C234" s="185"/>
      <c r="D234" s="185"/>
      <c r="E234" s="185"/>
      <c r="F234" s="185"/>
      <c r="G234" s="185"/>
      <c r="H234" s="185"/>
    </row>
    <row r="235" spans="3:8" ht="14.25" x14ac:dyDescent="0.2">
      <c r="C235" s="185"/>
      <c r="D235" s="185"/>
      <c r="E235" s="185"/>
      <c r="F235" s="185"/>
      <c r="G235" s="185"/>
      <c r="H235" s="185"/>
    </row>
    <row r="236" spans="3:8" ht="14.25" x14ac:dyDescent="0.2">
      <c r="C236" s="185"/>
      <c r="D236" s="185"/>
      <c r="E236" s="185"/>
      <c r="F236" s="185"/>
      <c r="G236" s="185"/>
      <c r="H236" s="185"/>
    </row>
    <row r="237" spans="3:8" ht="14.25" x14ac:dyDescent="0.2">
      <c r="C237" s="185"/>
      <c r="D237" s="185"/>
      <c r="E237" s="185"/>
      <c r="F237" s="185"/>
      <c r="G237" s="185"/>
      <c r="H237" s="185"/>
    </row>
    <row r="238" spans="3:8" ht="14.25" x14ac:dyDescent="0.2">
      <c r="C238" s="185"/>
      <c r="D238" s="185"/>
      <c r="E238" s="185"/>
      <c r="F238" s="185"/>
      <c r="G238" s="185"/>
      <c r="H238" s="185"/>
    </row>
    <row r="239" spans="3:8" ht="14.25" x14ac:dyDescent="0.2">
      <c r="C239" s="185"/>
      <c r="D239" s="185"/>
      <c r="E239" s="185"/>
      <c r="F239" s="185"/>
      <c r="G239" s="185"/>
      <c r="H239" s="185"/>
    </row>
    <row r="240" spans="3:8" ht="14.25" x14ac:dyDescent="0.2">
      <c r="C240" s="185"/>
      <c r="D240" s="185"/>
      <c r="E240" s="185"/>
      <c r="F240" s="185"/>
      <c r="G240" s="185"/>
      <c r="H240" s="185"/>
    </row>
    <row r="241" spans="3:8" ht="14.25" x14ac:dyDescent="0.2">
      <c r="C241" s="185"/>
      <c r="D241" s="185"/>
      <c r="E241" s="185"/>
      <c r="F241" s="185"/>
      <c r="G241" s="185"/>
      <c r="H241" s="185"/>
    </row>
    <row r="242" spans="3:8" ht="14.25" x14ac:dyDescent="0.2">
      <c r="C242" s="185"/>
      <c r="D242" s="185"/>
      <c r="E242" s="185"/>
      <c r="F242" s="185"/>
      <c r="G242" s="185"/>
      <c r="H242" s="185"/>
    </row>
    <row r="243" spans="3:8" ht="14.25" x14ac:dyDescent="0.2">
      <c r="C243" s="185"/>
      <c r="D243" s="185"/>
      <c r="E243" s="185"/>
      <c r="F243" s="185"/>
      <c r="G243" s="185"/>
      <c r="H243" s="185"/>
    </row>
    <row r="244" spans="3:8" ht="14.25" x14ac:dyDescent="0.2">
      <c r="C244" s="185"/>
      <c r="D244" s="185"/>
      <c r="E244" s="185"/>
      <c r="F244" s="185"/>
      <c r="G244" s="185"/>
      <c r="H244" s="185"/>
    </row>
    <row r="245" spans="3:8" ht="14.25" x14ac:dyDescent="0.2">
      <c r="C245" s="185"/>
      <c r="D245" s="185"/>
      <c r="E245" s="185"/>
      <c r="F245" s="185"/>
      <c r="G245" s="185"/>
      <c r="H245" s="185"/>
    </row>
    <row r="246" spans="3:8" ht="14.25" x14ac:dyDescent="0.2">
      <c r="C246" s="185"/>
      <c r="D246" s="185"/>
      <c r="E246" s="185"/>
      <c r="F246" s="185"/>
      <c r="G246" s="185"/>
      <c r="H246" s="185"/>
    </row>
    <row r="247" spans="3:8" ht="14.25" x14ac:dyDescent="0.2">
      <c r="C247" s="185"/>
      <c r="D247" s="185"/>
      <c r="E247" s="185"/>
      <c r="F247" s="185"/>
      <c r="G247" s="185"/>
      <c r="H247" s="185"/>
    </row>
    <row r="248" spans="3:8" ht="14.25" x14ac:dyDescent="0.2">
      <c r="C248" s="185"/>
      <c r="D248" s="185"/>
      <c r="E248" s="185"/>
      <c r="F248" s="185"/>
      <c r="G248" s="185"/>
      <c r="H248" s="185"/>
    </row>
    <row r="249" spans="3:8" ht="14.25" x14ac:dyDescent="0.2">
      <c r="C249" s="185"/>
      <c r="D249" s="185"/>
      <c r="E249" s="185"/>
      <c r="F249" s="185"/>
      <c r="G249" s="185"/>
      <c r="H249" s="185"/>
    </row>
    <row r="250" spans="3:8" ht="14.25" x14ac:dyDescent="0.2">
      <c r="C250" s="185"/>
      <c r="D250" s="185"/>
      <c r="E250" s="185"/>
      <c r="F250" s="185"/>
      <c r="G250" s="185"/>
      <c r="H250" s="185"/>
    </row>
    <row r="251" spans="3:8" ht="14.25" x14ac:dyDescent="0.2">
      <c r="C251" s="185"/>
      <c r="D251" s="185"/>
      <c r="E251" s="185"/>
      <c r="F251" s="185"/>
      <c r="G251" s="185"/>
      <c r="H251" s="185"/>
    </row>
    <row r="252" spans="3:8" ht="14.25" x14ac:dyDescent="0.2">
      <c r="C252" s="185"/>
      <c r="D252" s="185"/>
      <c r="E252" s="185"/>
      <c r="F252" s="185"/>
      <c r="G252" s="185"/>
      <c r="H252" s="185"/>
    </row>
    <row r="253" spans="3:8" ht="14.25" x14ac:dyDescent="0.2">
      <c r="C253" s="185"/>
      <c r="D253" s="185"/>
      <c r="E253" s="185"/>
      <c r="F253" s="185"/>
      <c r="G253" s="185"/>
      <c r="H253" s="185"/>
    </row>
    <row r="254" spans="3:8" ht="14.25" x14ac:dyDescent="0.2">
      <c r="C254" s="185"/>
      <c r="D254" s="185"/>
      <c r="E254" s="185"/>
      <c r="F254" s="185"/>
      <c r="G254" s="185"/>
      <c r="H254" s="185"/>
    </row>
    <row r="255" spans="3:8" ht="14.25" x14ac:dyDescent="0.2">
      <c r="C255" s="185"/>
      <c r="D255" s="185"/>
      <c r="E255" s="185"/>
      <c r="F255" s="185"/>
      <c r="G255" s="185"/>
      <c r="H255" s="185"/>
    </row>
    <row r="256" spans="3:8" ht="14.25" x14ac:dyDescent="0.2">
      <c r="C256" s="185"/>
      <c r="D256" s="185"/>
      <c r="E256" s="185"/>
      <c r="F256" s="185"/>
      <c r="G256" s="185"/>
      <c r="H256" s="185"/>
    </row>
    <row r="257" spans="3:8" ht="14.25" x14ac:dyDescent="0.2">
      <c r="C257" s="185"/>
      <c r="D257" s="185"/>
      <c r="E257" s="185"/>
      <c r="F257" s="185"/>
      <c r="G257" s="185"/>
      <c r="H257" s="185"/>
    </row>
    <row r="258" spans="3:8" ht="14.25" x14ac:dyDescent="0.2">
      <c r="C258" s="185"/>
      <c r="D258" s="185"/>
      <c r="E258" s="185"/>
      <c r="F258" s="185"/>
      <c r="G258" s="185"/>
      <c r="H258" s="185"/>
    </row>
    <row r="259" spans="3:8" ht="14.25" x14ac:dyDescent="0.2">
      <c r="C259" s="185"/>
      <c r="D259" s="185"/>
      <c r="E259" s="185"/>
      <c r="F259" s="185"/>
      <c r="G259" s="185"/>
      <c r="H259" s="185"/>
    </row>
    <row r="260" spans="3:8" ht="14.25" x14ac:dyDescent="0.2">
      <c r="C260" s="185"/>
      <c r="D260" s="185"/>
      <c r="E260" s="185"/>
      <c r="F260" s="185"/>
      <c r="G260" s="185"/>
      <c r="H260" s="185"/>
    </row>
    <row r="261" spans="3:8" ht="14.25" x14ac:dyDescent="0.2">
      <c r="C261" s="185"/>
      <c r="D261" s="185"/>
      <c r="E261" s="185"/>
      <c r="F261" s="185"/>
      <c r="G261" s="185"/>
      <c r="H261" s="185"/>
    </row>
    <row r="262" spans="3:8" ht="14.25" x14ac:dyDescent="0.2">
      <c r="C262" s="185"/>
      <c r="D262" s="185"/>
      <c r="E262" s="185"/>
      <c r="F262" s="185"/>
      <c r="G262" s="185"/>
      <c r="H262" s="185"/>
    </row>
    <row r="263" spans="3:8" ht="14.25" x14ac:dyDescent="0.2">
      <c r="C263" s="185"/>
      <c r="D263" s="185"/>
      <c r="E263" s="185"/>
      <c r="F263" s="185"/>
      <c r="G263" s="185"/>
      <c r="H263" s="185"/>
    </row>
    <row r="264" spans="3:8" ht="14.25" x14ac:dyDescent="0.2">
      <c r="C264" s="185"/>
      <c r="D264" s="185"/>
      <c r="E264" s="185"/>
      <c r="F264" s="185"/>
      <c r="G264" s="185"/>
      <c r="H264" s="185"/>
    </row>
    <row r="265" spans="3:8" ht="14.25" x14ac:dyDescent="0.2">
      <c r="C265" s="185"/>
      <c r="D265" s="185"/>
      <c r="E265" s="185"/>
      <c r="F265" s="185"/>
      <c r="G265" s="185"/>
      <c r="H265" s="185"/>
    </row>
    <row r="266" spans="3:8" ht="14.25" x14ac:dyDescent="0.2">
      <c r="C266" s="185"/>
      <c r="D266" s="185"/>
      <c r="E266" s="185"/>
      <c r="F266" s="185"/>
      <c r="G266" s="185"/>
      <c r="H266" s="185"/>
    </row>
    <row r="267" spans="3:8" ht="14.25" x14ac:dyDescent="0.2">
      <c r="C267" s="185"/>
      <c r="D267" s="185"/>
      <c r="E267" s="185"/>
      <c r="F267" s="185"/>
      <c r="G267" s="185"/>
      <c r="H267" s="185"/>
    </row>
    <row r="268" spans="3:8" ht="14.25" x14ac:dyDescent="0.2">
      <c r="C268" s="185"/>
      <c r="D268" s="185"/>
      <c r="E268" s="185"/>
      <c r="F268" s="185"/>
      <c r="G268" s="185"/>
      <c r="H268" s="185"/>
    </row>
    <row r="269" spans="3:8" ht="14.25" x14ac:dyDescent="0.2">
      <c r="C269" s="185"/>
      <c r="D269" s="185"/>
      <c r="E269" s="185"/>
      <c r="F269" s="185"/>
      <c r="G269" s="185"/>
      <c r="H269" s="185"/>
    </row>
    <row r="270" spans="3:8" ht="14.25" x14ac:dyDescent="0.2">
      <c r="C270" s="185"/>
      <c r="D270" s="185"/>
      <c r="E270" s="185"/>
      <c r="F270" s="185"/>
      <c r="G270" s="185"/>
      <c r="H270" s="185"/>
    </row>
    <row r="271" spans="3:8" ht="14.25" x14ac:dyDescent="0.2">
      <c r="C271" s="185"/>
      <c r="D271" s="185"/>
      <c r="E271" s="185"/>
      <c r="F271" s="185"/>
      <c r="G271" s="185"/>
      <c r="H271" s="185"/>
    </row>
    <row r="272" spans="3:8" ht="14.25" x14ac:dyDescent="0.2">
      <c r="C272" s="185"/>
      <c r="D272" s="185"/>
      <c r="E272" s="185"/>
      <c r="F272" s="185"/>
      <c r="G272" s="185"/>
      <c r="H272" s="185"/>
    </row>
    <row r="273" spans="3:8" ht="14.25" x14ac:dyDescent="0.2">
      <c r="C273" s="185"/>
      <c r="D273" s="185"/>
      <c r="E273" s="185"/>
      <c r="F273" s="185"/>
      <c r="G273" s="185"/>
      <c r="H273" s="185"/>
    </row>
    <row r="274" spans="3:8" ht="14.25" x14ac:dyDescent="0.2">
      <c r="C274" s="185"/>
      <c r="D274" s="185"/>
      <c r="E274" s="185"/>
      <c r="F274" s="185"/>
      <c r="G274" s="185"/>
      <c r="H274" s="185"/>
    </row>
    <row r="275" spans="3:8" ht="14.25" x14ac:dyDescent="0.2">
      <c r="C275" s="185"/>
      <c r="D275" s="185"/>
      <c r="E275" s="185"/>
      <c r="F275" s="185"/>
      <c r="G275" s="185"/>
      <c r="H275" s="185"/>
    </row>
    <row r="276" spans="3:8" ht="14.25" x14ac:dyDescent="0.2">
      <c r="C276" s="185"/>
      <c r="D276" s="185"/>
      <c r="E276" s="185"/>
      <c r="F276" s="185"/>
      <c r="G276" s="185"/>
      <c r="H276" s="185"/>
    </row>
    <row r="277" spans="3:8" ht="14.25" x14ac:dyDescent="0.2">
      <c r="C277" s="185"/>
      <c r="D277" s="185"/>
      <c r="E277" s="185"/>
      <c r="F277" s="185"/>
      <c r="G277" s="185"/>
      <c r="H277" s="185"/>
    </row>
    <row r="278" spans="3:8" ht="14.25" x14ac:dyDescent="0.2">
      <c r="C278" s="185"/>
      <c r="D278" s="185"/>
      <c r="E278" s="185"/>
      <c r="F278" s="185"/>
      <c r="G278" s="185"/>
      <c r="H278" s="185"/>
    </row>
    <row r="279" spans="3:8" ht="14.25" x14ac:dyDescent="0.2">
      <c r="C279" s="185"/>
      <c r="D279" s="185"/>
      <c r="E279" s="185"/>
      <c r="F279" s="185"/>
      <c r="G279" s="185"/>
      <c r="H279" s="185"/>
    </row>
    <row r="280" spans="3:8" ht="14.25" x14ac:dyDescent="0.2">
      <c r="C280" s="185"/>
      <c r="D280" s="185"/>
      <c r="E280" s="185"/>
      <c r="F280" s="185"/>
      <c r="G280" s="185"/>
      <c r="H280" s="185"/>
    </row>
    <row r="281" spans="3:8" ht="14.25" x14ac:dyDescent="0.2">
      <c r="C281" s="185"/>
      <c r="D281" s="185"/>
      <c r="E281" s="185"/>
      <c r="F281" s="185"/>
      <c r="G281" s="185"/>
      <c r="H281" s="185"/>
    </row>
    <row r="282" spans="3:8" ht="14.25" x14ac:dyDescent="0.2">
      <c r="C282" s="185"/>
      <c r="D282" s="185"/>
      <c r="E282" s="185"/>
      <c r="F282" s="185"/>
      <c r="G282" s="185"/>
      <c r="H282" s="185"/>
    </row>
    <row r="283" spans="3:8" ht="14.25" x14ac:dyDescent="0.2">
      <c r="C283" s="185"/>
      <c r="D283" s="185"/>
      <c r="E283" s="185"/>
      <c r="F283" s="185"/>
      <c r="G283" s="185"/>
      <c r="H283" s="185"/>
    </row>
    <row r="284" spans="3:8" ht="14.25" x14ac:dyDescent="0.2">
      <c r="C284" s="185"/>
      <c r="D284" s="185"/>
      <c r="E284" s="185"/>
      <c r="F284" s="185"/>
      <c r="G284" s="185"/>
      <c r="H284" s="185"/>
    </row>
    <row r="285" spans="3:8" ht="14.25" x14ac:dyDescent="0.2">
      <c r="C285" s="185"/>
      <c r="D285" s="185"/>
      <c r="E285" s="185"/>
      <c r="F285" s="185"/>
      <c r="G285" s="185"/>
      <c r="H285" s="185"/>
    </row>
    <row r="286" spans="3:8" ht="14.25" x14ac:dyDescent="0.2">
      <c r="C286" s="185"/>
      <c r="D286" s="185"/>
      <c r="E286" s="185"/>
      <c r="F286" s="185"/>
      <c r="G286" s="185"/>
      <c r="H286" s="185"/>
    </row>
    <row r="287" spans="3:8" ht="14.25" x14ac:dyDescent="0.2">
      <c r="C287" s="185"/>
      <c r="D287" s="185"/>
      <c r="E287" s="185"/>
      <c r="F287" s="185"/>
      <c r="G287" s="185"/>
      <c r="H287" s="185"/>
    </row>
    <row r="288" spans="3:8" ht="14.25" x14ac:dyDescent="0.2">
      <c r="C288" s="185"/>
      <c r="D288" s="185"/>
      <c r="E288" s="185"/>
      <c r="F288" s="185"/>
      <c r="G288" s="185"/>
      <c r="H288" s="185"/>
    </row>
    <row r="289" spans="3:8" ht="14.25" x14ac:dyDescent="0.2">
      <c r="C289" s="185"/>
      <c r="D289" s="185"/>
      <c r="E289" s="185"/>
      <c r="F289" s="185"/>
      <c r="G289" s="185"/>
      <c r="H289" s="185"/>
    </row>
    <row r="290" spans="3:8" ht="14.25" x14ac:dyDescent="0.2">
      <c r="C290" s="185"/>
      <c r="D290" s="185"/>
      <c r="E290" s="185"/>
      <c r="F290" s="185"/>
      <c r="G290" s="185"/>
      <c r="H290" s="185"/>
    </row>
    <row r="291" spans="3:8" ht="14.25" x14ac:dyDescent="0.2">
      <c r="C291" s="185"/>
      <c r="D291" s="185"/>
      <c r="E291" s="185"/>
      <c r="F291" s="185"/>
      <c r="G291" s="185"/>
      <c r="H291" s="185"/>
    </row>
    <row r="292" spans="3:8" ht="14.25" x14ac:dyDescent="0.2">
      <c r="C292" s="185"/>
      <c r="D292" s="185"/>
      <c r="E292" s="185"/>
      <c r="F292" s="185"/>
      <c r="G292" s="185"/>
      <c r="H292" s="185"/>
    </row>
    <row r="293" spans="3:8" ht="14.25" x14ac:dyDescent="0.2">
      <c r="C293" s="185"/>
      <c r="D293" s="185"/>
      <c r="E293" s="185"/>
      <c r="F293" s="185"/>
      <c r="G293" s="185"/>
      <c r="H293" s="185"/>
    </row>
    <row r="294" spans="3:8" ht="14.25" x14ac:dyDescent="0.2">
      <c r="C294" s="185"/>
      <c r="D294" s="185"/>
      <c r="E294" s="185"/>
      <c r="F294" s="185"/>
      <c r="G294" s="185"/>
      <c r="H294" s="185"/>
    </row>
    <row r="295" spans="3:8" ht="14.25" x14ac:dyDescent="0.2">
      <c r="C295" s="185"/>
      <c r="D295" s="185"/>
      <c r="E295" s="185"/>
      <c r="F295" s="185"/>
      <c r="G295" s="185"/>
      <c r="H295" s="185"/>
    </row>
    <row r="296" spans="3:8" ht="14.25" x14ac:dyDescent="0.2">
      <c r="C296" s="185"/>
      <c r="D296" s="185"/>
      <c r="E296" s="185"/>
      <c r="F296" s="185"/>
      <c r="G296" s="185"/>
      <c r="H296" s="185"/>
    </row>
    <row r="297" spans="3:8" ht="14.25" x14ac:dyDescent="0.2">
      <c r="C297" s="185"/>
      <c r="D297" s="185"/>
      <c r="E297" s="185"/>
      <c r="F297" s="185"/>
      <c r="G297" s="185"/>
      <c r="H297" s="185"/>
    </row>
    <row r="298" spans="3:8" ht="14.25" x14ac:dyDescent="0.2">
      <c r="C298" s="185"/>
      <c r="D298" s="185"/>
      <c r="E298" s="185"/>
      <c r="F298" s="185"/>
      <c r="G298" s="185"/>
      <c r="H298" s="185"/>
    </row>
    <row r="299" spans="3:8" ht="14.25" x14ac:dyDescent="0.2">
      <c r="C299" s="185"/>
      <c r="D299" s="185"/>
      <c r="E299" s="185"/>
      <c r="F299" s="185"/>
      <c r="G299" s="185"/>
      <c r="H299" s="185"/>
    </row>
    <row r="300" spans="3:8" ht="14.25" x14ac:dyDescent="0.2">
      <c r="C300" s="185"/>
      <c r="D300" s="185"/>
      <c r="E300" s="185"/>
      <c r="F300" s="185"/>
      <c r="G300" s="185"/>
      <c r="H300" s="185"/>
    </row>
    <row r="301" spans="3:8" ht="14.25" x14ac:dyDescent="0.2">
      <c r="C301" s="185"/>
      <c r="D301" s="185"/>
      <c r="E301" s="185"/>
      <c r="F301" s="185"/>
      <c r="G301" s="185"/>
      <c r="H301" s="185"/>
    </row>
    <row r="302" spans="3:8" ht="14.25" x14ac:dyDescent="0.2">
      <c r="C302" s="185"/>
      <c r="D302" s="185"/>
      <c r="E302" s="185"/>
      <c r="F302" s="185"/>
      <c r="G302" s="185"/>
      <c r="H302" s="185"/>
    </row>
    <row r="303" spans="3:8" ht="14.25" x14ac:dyDescent="0.2">
      <c r="C303" s="185"/>
      <c r="D303" s="185"/>
      <c r="E303" s="185"/>
      <c r="F303" s="185"/>
      <c r="G303" s="185"/>
      <c r="H303" s="185"/>
    </row>
    <row r="304" spans="3:8" ht="14.25" x14ac:dyDescent="0.2">
      <c r="C304" s="185"/>
      <c r="D304" s="185"/>
      <c r="E304" s="185"/>
      <c r="F304" s="185"/>
      <c r="G304" s="185"/>
      <c r="H304" s="185"/>
    </row>
    <row r="305" spans="3:8" ht="14.25" x14ac:dyDescent="0.2">
      <c r="C305" s="185"/>
      <c r="D305" s="185"/>
      <c r="E305" s="185"/>
      <c r="F305" s="185"/>
      <c r="G305" s="185"/>
      <c r="H305" s="185"/>
    </row>
    <row r="306" spans="3:8" ht="14.25" x14ac:dyDescent="0.2">
      <c r="C306" s="185"/>
      <c r="D306" s="185"/>
      <c r="E306" s="185"/>
      <c r="F306" s="185"/>
      <c r="G306" s="185"/>
      <c r="H306" s="185"/>
    </row>
    <row r="307" spans="3:8" ht="14.25" x14ac:dyDescent="0.2">
      <c r="C307" s="185"/>
      <c r="D307" s="185"/>
      <c r="E307" s="185"/>
      <c r="F307" s="185"/>
      <c r="G307" s="185"/>
      <c r="H307" s="185"/>
    </row>
    <row r="308" spans="3:8" ht="14.25" x14ac:dyDescent="0.2">
      <c r="C308" s="185"/>
      <c r="D308" s="185"/>
      <c r="E308" s="185"/>
      <c r="F308" s="185"/>
      <c r="G308" s="185"/>
      <c r="H308" s="185"/>
    </row>
    <row r="309" spans="3:8" ht="14.25" x14ac:dyDescent="0.2">
      <c r="C309" s="185"/>
      <c r="D309" s="185"/>
      <c r="E309" s="185"/>
      <c r="F309" s="185"/>
      <c r="G309" s="185"/>
      <c r="H309" s="185"/>
    </row>
    <row r="310" spans="3:8" ht="14.25" x14ac:dyDescent="0.2">
      <c r="C310" s="185"/>
      <c r="D310" s="185"/>
      <c r="E310" s="185"/>
      <c r="F310" s="185"/>
      <c r="G310" s="185"/>
      <c r="H310" s="185"/>
    </row>
    <row r="311" spans="3:8" ht="14.25" x14ac:dyDescent="0.2">
      <c r="C311" s="185"/>
      <c r="D311" s="185"/>
      <c r="E311" s="185"/>
      <c r="F311" s="185"/>
      <c r="G311" s="185"/>
      <c r="H311" s="185"/>
    </row>
    <row r="312" spans="3:8" ht="14.25" x14ac:dyDescent="0.2">
      <c r="C312" s="185"/>
      <c r="D312" s="185"/>
      <c r="E312" s="185"/>
      <c r="F312" s="185"/>
      <c r="G312" s="185"/>
      <c r="H312" s="185"/>
    </row>
    <row r="313" spans="3:8" ht="14.25" x14ac:dyDescent="0.2">
      <c r="C313" s="185"/>
      <c r="D313" s="185"/>
      <c r="E313" s="185"/>
      <c r="F313" s="185"/>
      <c r="G313" s="185"/>
      <c r="H313" s="185"/>
    </row>
    <row r="314" spans="3:8" ht="14.25" x14ac:dyDescent="0.2">
      <c r="C314" s="185"/>
      <c r="D314" s="185"/>
      <c r="E314" s="185"/>
      <c r="F314" s="185"/>
      <c r="G314" s="185"/>
      <c r="H314" s="185"/>
    </row>
    <row r="315" spans="3:8" ht="14.25" x14ac:dyDescent="0.2">
      <c r="C315" s="185"/>
      <c r="D315" s="185"/>
      <c r="E315" s="185"/>
      <c r="F315" s="185"/>
      <c r="G315" s="185"/>
      <c r="H315" s="185"/>
    </row>
    <row r="316" spans="3:8" ht="14.25" x14ac:dyDescent="0.2">
      <c r="C316" s="185"/>
      <c r="D316" s="185"/>
      <c r="E316" s="185"/>
      <c r="F316" s="185"/>
      <c r="G316" s="185"/>
      <c r="H316" s="185"/>
    </row>
    <row r="317" spans="3:8" ht="14.25" x14ac:dyDescent="0.2">
      <c r="C317" s="185"/>
      <c r="D317" s="185"/>
      <c r="E317" s="185"/>
      <c r="F317" s="185"/>
      <c r="G317" s="185"/>
      <c r="H317" s="185"/>
    </row>
    <row r="318" spans="3:8" ht="14.25" x14ac:dyDescent="0.2">
      <c r="C318" s="185"/>
      <c r="D318" s="185"/>
      <c r="E318" s="185"/>
      <c r="F318" s="185"/>
      <c r="G318" s="185"/>
      <c r="H318" s="185"/>
    </row>
    <row r="319" spans="3:8" ht="14.25" x14ac:dyDescent="0.2">
      <c r="C319" s="185"/>
      <c r="D319" s="185"/>
      <c r="E319" s="185"/>
      <c r="F319" s="185"/>
      <c r="G319" s="185"/>
      <c r="H319" s="185"/>
    </row>
    <row r="320" spans="3:8" ht="14.25" x14ac:dyDescent="0.2">
      <c r="C320" s="185"/>
      <c r="D320" s="185"/>
      <c r="E320" s="185"/>
      <c r="F320" s="185"/>
      <c r="G320" s="185"/>
      <c r="H320" s="185"/>
    </row>
    <row r="321" spans="3:8" ht="14.25" x14ac:dyDescent="0.2">
      <c r="C321" s="185"/>
      <c r="D321" s="185"/>
      <c r="E321" s="185"/>
      <c r="F321" s="185"/>
      <c r="G321" s="185"/>
      <c r="H321" s="185"/>
    </row>
    <row r="322" spans="3:8" ht="14.25" x14ac:dyDescent="0.2">
      <c r="C322" s="185"/>
      <c r="D322" s="185"/>
      <c r="E322" s="185"/>
      <c r="F322" s="185"/>
      <c r="G322" s="185"/>
      <c r="H322" s="185"/>
    </row>
    <row r="323" spans="3:8" ht="14.25" x14ac:dyDescent="0.2">
      <c r="C323" s="185"/>
      <c r="D323" s="185"/>
      <c r="E323" s="185"/>
      <c r="F323" s="185"/>
      <c r="G323" s="185"/>
      <c r="H323" s="185"/>
    </row>
    <row r="324" spans="3:8" ht="14.25" x14ac:dyDescent="0.2">
      <c r="C324" s="185"/>
      <c r="D324" s="185"/>
      <c r="E324" s="185"/>
      <c r="F324" s="185"/>
      <c r="G324" s="185"/>
      <c r="H324" s="185"/>
    </row>
    <row r="325" spans="3:8" ht="14.25" x14ac:dyDescent="0.2">
      <c r="C325" s="185"/>
      <c r="D325" s="185"/>
      <c r="E325" s="185"/>
      <c r="F325" s="185"/>
      <c r="G325" s="185"/>
      <c r="H325" s="185"/>
    </row>
    <row r="326" spans="3:8" ht="14.25" x14ac:dyDescent="0.2">
      <c r="C326" s="185"/>
      <c r="D326" s="185"/>
      <c r="E326" s="185"/>
      <c r="F326" s="185"/>
      <c r="G326" s="185"/>
      <c r="H326" s="185"/>
    </row>
    <row r="327" spans="3:8" ht="14.25" x14ac:dyDescent="0.2">
      <c r="C327" s="185"/>
      <c r="D327" s="185"/>
      <c r="E327" s="185"/>
      <c r="F327" s="185"/>
      <c r="G327" s="185"/>
      <c r="H327" s="185"/>
    </row>
    <row r="328" spans="3:8" ht="14.25" x14ac:dyDescent="0.2">
      <c r="C328" s="185"/>
      <c r="D328" s="185"/>
      <c r="E328" s="185"/>
      <c r="F328" s="185"/>
      <c r="G328" s="185"/>
      <c r="H328" s="185"/>
    </row>
    <row r="329" spans="3:8" ht="14.25" x14ac:dyDescent="0.2">
      <c r="C329" s="185"/>
      <c r="D329" s="185"/>
      <c r="E329" s="185"/>
      <c r="F329" s="185"/>
      <c r="G329" s="185"/>
      <c r="H329" s="185"/>
    </row>
    <row r="330" spans="3:8" ht="14.25" x14ac:dyDescent="0.2">
      <c r="C330" s="185"/>
      <c r="D330" s="185"/>
      <c r="E330" s="185"/>
      <c r="F330" s="185"/>
      <c r="G330" s="185"/>
      <c r="H330" s="185"/>
    </row>
    <row r="331" spans="3:8" ht="14.25" x14ac:dyDescent="0.2">
      <c r="C331" s="185"/>
      <c r="D331" s="185"/>
      <c r="E331" s="185"/>
      <c r="F331" s="185"/>
      <c r="G331" s="185"/>
      <c r="H331" s="185"/>
    </row>
    <row r="332" spans="3:8" ht="14.25" x14ac:dyDescent="0.2">
      <c r="C332" s="185"/>
      <c r="D332" s="185"/>
      <c r="E332" s="185"/>
      <c r="F332" s="185"/>
      <c r="G332" s="185"/>
      <c r="H332" s="185"/>
    </row>
    <row r="333" spans="3:8" ht="14.25" x14ac:dyDescent="0.2">
      <c r="C333" s="185"/>
      <c r="D333" s="185"/>
      <c r="E333" s="185"/>
      <c r="F333" s="185"/>
      <c r="G333" s="185"/>
      <c r="H333" s="185"/>
    </row>
    <row r="334" spans="3:8" ht="14.25" x14ac:dyDescent="0.2">
      <c r="C334" s="185"/>
      <c r="D334" s="185"/>
      <c r="E334" s="185"/>
      <c r="F334" s="185"/>
      <c r="G334" s="185"/>
      <c r="H334" s="185"/>
    </row>
    <row r="335" spans="3:8" ht="14.25" x14ac:dyDescent="0.2">
      <c r="C335" s="185"/>
      <c r="D335" s="185"/>
      <c r="E335" s="185"/>
      <c r="F335" s="185"/>
      <c r="G335" s="185"/>
      <c r="H335" s="185"/>
    </row>
    <row r="336" spans="3:8" ht="14.25" x14ac:dyDescent="0.2">
      <c r="C336" s="185"/>
      <c r="D336" s="185"/>
      <c r="E336" s="185"/>
      <c r="F336" s="185"/>
      <c r="G336" s="185"/>
      <c r="H336" s="185"/>
    </row>
    <row r="337" spans="3:8" ht="14.25" x14ac:dyDescent="0.2">
      <c r="C337" s="185"/>
      <c r="D337" s="185"/>
      <c r="E337" s="185"/>
      <c r="F337" s="185"/>
      <c r="G337" s="185"/>
      <c r="H337" s="185"/>
    </row>
    <row r="338" spans="3:8" ht="14.25" x14ac:dyDescent="0.2">
      <c r="C338" s="185"/>
      <c r="D338" s="185"/>
      <c r="E338" s="185"/>
      <c r="F338" s="185"/>
      <c r="G338" s="185"/>
      <c r="H338" s="185"/>
    </row>
    <row r="339" spans="3:8" ht="14.25" x14ac:dyDescent="0.2">
      <c r="C339" s="185"/>
      <c r="D339" s="185"/>
      <c r="E339" s="185"/>
      <c r="F339" s="185"/>
      <c r="G339" s="185"/>
      <c r="H339" s="185"/>
    </row>
    <row r="340" spans="3:8" ht="14.25" x14ac:dyDescent="0.2">
      <c r="C340" s="185"/>
      <c r="D340" s="185"/>
      <c r="E340" s="185"/>
      <c r="F340" s="185"/>
      <c r="G340" s="185"/>
      <c r="H340" s="185"/>
    </row>
    <row r="341" spans="3:8" ht="14.25" x14ac:dyDescent="0.2">
      <c r="C341" s="185"/>
      <c r="D341" s="185"/>
      <c r="E341" s="185"/>
      <c r="F341" s="185"/>
      <c r="G341" s="185"/>
      <c r="H341" s="185"/>
    </row>
    <row r="342" spans="3:8" ht="14.25" x14ac:dyDescent="0.2">
      <c r="C342" s="185"/>
      <c r="D342" s="185"/>
      <c r="E342" s="185"/>
      <c r="F342" s="185"/>
      <c r="G342" s="185"/>
      <c r="H342" s="185"/>
    </row>
    <row r="343" spans="3:8" ht="14.25" x14ac:dyDescent="0.2">
      <c r="C343" s="185"/>
      <c r="D343" s="185"/>
      <c r="E343" s="185"/>
      <c r="F343" s="185"/>
      <c r="G343" s="185"/>
      <c r="H343" s="185"/>
    </row>
    <row r="344" spans="3:8" ht="14.25" x14ac:dyDescent="0.2">
      <c r="C344" s="185"/>
      <c r="D344" s="185"/>
      <c r="E344" s="185"/>
      <c r="F344" s="185"/>
      <c r="G344" s="185"/>
      <c r="H344" s="185"/>
    </row>
    <row r="345" spans="3:8" ht="14.25" x14ac:dyDescent="0.2">
      <c r="C345" s="185"/>
      <c r="D345" s="185"/>
      <c r="E345" s="185"/>
      <c r="F345" s="185"/>
      <c r="G345" s="185"/>
      <c r="H345" s="185"/>
    </row>
    <row r="346" spans="3:8" ht="14.25" x14ac:dyDescent="0.2">
      <c r="C346" s="185"/>
      <c r="D346" s="185"/>
      <c r="E346" s="185"/>
      <c r="F346" s="185"/>
      <c r="G346" s="185"/>
      <c r="H346" s="185"/>
    </row>
    <row r="347" spans="3:8" ht="14.25" x14ac:dyDescent="0.2">
      <c r="C347" s="185"/>
      <c r="D347" s="185"/>
      <c r="E347" s="185"/>
      <c r="F347" s="185"/>
      <c r="G347" s="185"/>
      <c r="H347" s="185"/>
    </row>
    <row r="348" spans="3:8" ht="14.25" x14ac:dyDescent="0.2">
      <c r="C348" s="185"/>
      <c r="D348" s="185"/>
      <c r="E348" s="185"/>
      <c r="F348" s="185"/>
      <c r="G348" s="185"/>
      <c r="H348" s="185"/>
    </row>
    <row r="349" spans="3:8" ht="14.25" x14ac:dyDescent="0.2">
      <c r="C349" s="185"/>
      <c r="D349" s="185"/>
      <c r="E349" s="185"/>
      <c r="F349" s="185"/>
      <c r="G349" s="185"/>
      <c r="H349" s="185"/>
    </row>
    <row r="350" spans="3:8" ht="14.25" x14ac:dyDescent="0.2">
      <c r="C350" s="185"/>
      <c r="D350" s="185"/>
      <c r="E350" s="185"/>
      <c r="F350" s="185"/>
      <c r="G350" s="185"/>
      <c r="H350" s="185"/>
    </row>
    <row r="351" spans="3:8" ht="14.25" x14ac:dyDescent="0.2">
      <c r="C351" s="185"/>
      <c r="D351" s="185"/>
      <c r="E351" s="185"/>
      <c r="F351" s="185"/>
      <c r="G351" s="185"/>
      <c r="H351" s="185"/>
    </row>
    <row r="352" spans="3:8" ht="14.25" x14ac:dyDescent="0.2">
      <c r="C352" s="185"/>
      <c r="D352" s="185"/>
      <c r="E352" s="185"/>
      <c r="F352" s="185"/>
      <c r="G352" s="185"/>
      <c r="H352" s="185"/>
    </row>
    <row r="353" spans="3:8" ht="14.25" x14ac:dyDescent="0.2">
      <c r="C353" s="185"/>
      <c r="D353" s="185"/>
      <c r="E353" s="185"/>
      <c r="F353" s="185"/>
      <c r="G353" s="185"/>
      <c r="H353" s="185"/>
    </row>
    <row r="354" spans="3:8" ht="14.25" x14ac:dyDescent="0.2">
      <c r="C354" s="185"/>
      <c r="D354" s="185"/>
      <c r="E354" s="185"/>
      <c r="F354" s="185"/>
      <c r="G354" s="185"/>
      <c r="H354" s="185"/>
    </row>
    <row r="355" spans="3:8" ht="14.25" x14ac:dyDescent="0.2">
      <c r="C355" s="185"/>
      <c r="D355" s="185"/>
      <c r="E355" s="185"/>
      <c r="F355" s="185"/>
      <c r="G355" s="185"/>
      <c r="H355" s="185"/>
    </row>
    <row r="356" spans="3:8" ht="14.25" x14ac:dyDescent="0.2">
      <c r="C356" s="185"/>
      <c r="D356" s="185"/>
      <c r="E356" s="185"/>
      <c r="F356" s="185"/>
      <c r="G356" s="185"/>
      <c r="H356" s="185"/>
    </row>
    <row r="357" spans="3:8" ht="14.25" x14ac:dyDescent="0.2">
      <c r="C357" s="185"/>
      <c r="D357" s="185"/>
      <c r="E357" s="185"/>
      <c r="F357" s="185"/>
      <c r="G357" s="185"/>
      <c r="H357" s="185"/>
    </row>
    <row r="358" spans="3:8" ht="14.25" x14ac:dyDescent="0.2">
      <c r="C358" s="185"/>
      <c r="D358" s="185"/>
      <c r="E358" s="185"/>
      <c r="F358" s="185"/>
      <c r="G358" s="185"/>
      <c r="H358" s="185"/>
    </row>
    <row r="359" spans="3:8" ht="14.25" x14ac:dyDescent="0.2">
      <c r="C359" s="185"/>
      <c r="D359" s="185"/>
      <c r="E359" s="185"/>
      <c r="F359" s="185"/>
      <c r="G359" s="185"/>
      <c r="H359" s="185"/>
    </row>
    <row r="360" spans="3:8" ht="14.25" x14ac:dyDescent="0.2">
      <c r="C360" s="185"/>
      <c r="D360" s="185"/>
      <c r="E360" s="185"/>
      <c r="F360" s="185"/>
      <c r="G360" s="185"/>
      <c r="H360" s="185"/>
    </row>
    <row r="361" spans="3:8" ht="14.25" x14ac:dyDescent="0.2">
      <c r="C361" s="185"/>
      <c r="D361" s="185"/>
      <c r="E361" s="185"/>
      <c r="F361" s="185"/>
      <c r="G361" s="185"/>
      <c r="H361" s="185"/>
    </row>
    <row r="362" spans="3:8" ht="14.25" x14ac:dyDescent="0.2">
      <c r="C362" s="185"/>
      <c r="D362" s="185"/>
      <c r="E362" s="185"/>
      <c r="F362" s="185"/>
      <c r="G362" s="185"/>
      <c r="H362" s="185"/>
    </row>
    <row r="363" spans="3:8" ht="14.25" x14ac:dyDescent="0.2">
      <c r="C363" s="185"/>
      <c r="D363" s="185"/>
      <c r="E363" s="185"/>
      <c r="F363" s="185"/>
      <c r="G363" s="185"/>
      <c r="H363" s="185"/>
    </row>
    <row r="364" spans="3:8" ht="14.25" x14ac:dyDescent="0.2">
      <c r="C364" s="185"/>
      <c r="D364" s="185"/>
      <c r="E364" s="185"/>
      <c r="F364" s="185"/>
      <c r="G364" s="185"/>
      <c r="H364" s="185"/>
    </row>
    <row r="365" spans="3:8" ht="14.25" x14ac:dyDescent="0.2">
      <c r="C365" s="185"/>
      <c r="D365" s="185"/>
      <c r="E365" s="185"/>
      <c r="F365" s="185"/>
      <c r="G365" s="185"/>
      <c r="H365" s="185"/>
    </row>
    <row r="366" spans="3:8" ht="14.25" x14ac:dyDescent="0.2">
      <c r="C366" s="185"/>
      <c r="D366" s="185"/>
      <c r="E366" s="185"/>
      <c r="F366" s="185"/>
      <c r="G366" s="185"/>
      <c r="H366" s="185"/>
    </row>
    <row r="367" spans="3:8" ht="14.25" x14ac:dyDescent="0.2">
      <c r="C367" s="185"/>
      <c r="D367" s="185"/>
      <c r="E367" s="185"/>
      <c r="F367" s="185"/>
      <c r="G367" s="185"/>
      <c r="H367" s="185"/>
    </row>
    <row r="368" spans="3:8" ht="14.25" x14ac:dyDescent="0.2">
      <c r="C368" s="185"/>
      <c r="D368" s="185"/>
      <c r="E368" s="185"/>
      <c r="F368" s="185"/>
      <c r="G368" s="185"/>
      <c r="H368" s="185"/>
    </row>
    <row r="369" spans="3:8" ht="14.25" x14ac:dyDescent="0.2">
      <c r="C369" s="185"/>
      <c r="D369" s="185"/>
      <c r="E369" s="185"/>
      <c r="F369" s="185"/>
      <c r="G369" s="185"/>
      <c r="H369" s="185"/>
    </row>
    <row r="370" spans="3:8" ht="14.25" x14ac:dyDescent="0.2">
      <c r="C370" s="185"/>
      <c r="D370" s="185"/>
      <c r="E370" s="185"/>
      <c r="F370" s="185"/>
      <c r="G370" s="185"/>
      <c r="H370" s="185"/>
    </row>
    <row r="371" spans="3:8" ht="14.25" x14ac:dyDescent="0.2">
      <c r="C371" s="185"/>
      <c r="D371" s="185"/>
      <c r="E371" s="185"/>
      <c r="F371" s="185"/>
      <c r="G371" s="185"/>
      <c r="H371" s="185"/>
    </row>
    <row r="372" spans="3:8" ht="14.25" x14ac:dyDescent="0.2">
      <c r="C372" s="185"/>
      <c r="D372" s="185"/>
      <c r="E372" s="185"/>
      <c r="F372" s="185"/>
      <c r="G372" s="185"/>
      <c r="H372" s="185"/>
    </row>
    <row r="373" spans="3:8" ht="14.25" x14ac:dyDescent="0.2">
      <c r="C373" s="185"/>
      <c r="D373" s="185"/>
      <c r="E373" s="185"/>
      <c r="F373" s="185"/>
      <c r="G373" s="185"/>
      <c r="H373" s="185"/>
    </row>
    <row r="374" spans="3:8" ht="14.25" x14ac:dyDescent="0.2">
      <c r="C374" s="185"/>
      <c r="D374" s="185"/>
      <c r="E374" s="185"/>
      <c r="F374" s="185"/>
      <c r="G374" s="185"/>
      <c r="H374" s="185"/>
    </row>
    <row r="375" spans="3:8" ht="14.25" x14ac:dyDescent="0.2">
      <c r="C375" s="185"/>
      <c r="D375" s="185"/>
      <c r="E375" s="185"/>
      <c r="F375" s="185"/>
      <c r="G375" s="185"/>
      <c r="H375" s="185"/>
    </row>
    <row r="376" spans="3:8" ht="14.25" x14ac:dyDescent="0.2">
      <c r="C376" s="185"/>
      <c r="D376" s="185"/>
      <c r="E376" s="185"/>
      <c r="F376" s="185"/>
      <c r="G376" s="185"/>
      <c r="H376" s="185"/>
    </row>
    <row r="377" spans="3:8" ht="14.25" x14ac:dyDescent="0.2">
      <c r="C377" s="185"/>
      <c r="D377" s="185"/>
      <c r="E377" s="185"/>
      <c r="F377" s="185"/>
      <c r="G377" s="185"/>
      <c r="H377" s="185"/>
    </row>
    <row r="378" spans="3:8" ht="14.25" x14ac:dyDescent="0.2">
      <c r="C378" s="185"/>
      <c r="D378" s="185"/>
      <c r="E378" s="185"/>
      <c r="F378" s="185"/>
      <c r="G378" s="185"/>
      <c r="H378" s="185"/>
    </row>
    <row r="379" spans="3:8" ht="14.25" x14ac:dyDescent="0.2">
      <c r="C379" s="185"/>
      <c r="D379" s="185"/>
      <c r="E379" s="185"/>
      <c r="F379" s="185"/>
      <c r="G379" s="185"/>
      <c r="H379" s="185"/>
    </row>
    <row r="380" spans="3:8" ht="14.25" x14ac:dyDescent="0.2">
      <c r="C380" s="185"/>
      <c r="D380" s="185"/>
      <c r="E380" s="185"/>
      <c r="F380" s="185"/>
      <c r="G380" s="185"/>
      <c r="H380" s="185"/>
    </row>
    <row r="381" spans="3:8" ht="14.25" x14ac:dyDescent="0.2">
      <c r="C381" s="185"/>
      <c r="D381" s="185"/>
      <c r="E381" s="185"/>
      <c r="F381" s="185"/>
      <c r="G381" s="185"/>
      <c r="H381" s="185"/>
    </row>
    <row r="382" spans="3:8" ht="14.25" x14ac:dyDescent="0.2">
      <c r="C382" s="185"/>
      <c r="D382" s="185"/>
      <c r="E382" s="185"/>
      <c r="F382" s="185"/>
      <c r="G382" s="185"/>
      <c r="H382" s="185"/>
    </row>
    <row r="383" spans="3:8" ht="14.25" x14ac:dyDescent="0.2">
      <c r="C383" s="185"/>
      <c r="D383" s="185"/>
      <c r="E383" s="185"/>
      <c r="F383" s="185"/>
      <c r="G383" s="185"/>
      <c r="H383" s="185"/>
    </row>
    <row r="384" spans="3:8" ht="14.25" x14ac:dyDescent="0.2">
      <c r="C384" s="185"/>
      <c r="D384" s="185"/>
      <c r="E384" s="185"/>
      <c r="F384" s="185"/>
      <c r="G384" s="185"/>
      <c r="H384" s="185"/>
    </row>
    <row r="385" spans="3:8" ht="14.25" x14ac:dyDescent="0.2">
      <c r="C385" s="185"/>
      <c r="D385" s="185"/>
      <c r="E385" s="185"/>
      <c r="F385" s="185"/>
      <c r="G385" s="185"/>
      <c r="H385" s="185"/>
    </row>
    <row r="386" spans="3:8" ht="14.25" x14ac:dyDescent="0.2">
      <c r="C386" s="185"/>
      <c r="D386" s="185"/>
      <c r="E386" s="185"/>
      <c r="F386" s="185"/>
      <c r="G386" s="185"/>
      <c r="H386" s="185"/>
    </row>
    <row r="387" spans="3:8" ht="14.25" x14ac:dyDescent="0.2">
      <c r="C387" s="185"/>
      <c r="D387" s="185"/>
      <c r="E387" s="185"/>
      <c r="F387" s="185"/>
      <c r="G387" s="185"/>
      <c r="H387" s="185"/>
    </row>
    <row r="388" spans="3:8" ht="14.25" x14ac:dyDescent="0.2">
      <c r="C388" s="185"/>
      <c r="D388" s="185"/>
      <c r="E388" s="185"/>
      <c r="F388" s="185"/>
      <c r="G388" s="185"/>
      <c r="H388" s="185"/>
    </row>
    <row r="389" spans="3:8" ht="14.25" x14ac:dyDescent="0.2">
      <c r="C389" s="185"/>
      <c r="D389" s="185"/>
      <c r="E389" s="185"/>
      <c r="F389" s="185"/>
      <c r="G389" s="185"/>
      <c r="H389" s="185"/>
    </row>
    <row r="390" spans="3:8" ht="14.25" x14ac:dyDescent="0.2">
      <c r="C390" s="185"/>
      <c r="D390" s="185"/>
      <c r="E390" s="185"/>
      <c r="F390" s="185"/>
      <c r="G390" s="185"/>
      <c r="H390" s="185"/>
    </row>
    <row r="391" spans="3:8" ht="14.25" x14ac:dyDescent="0.2">
      <c r="C391" s="185"/>
      <c r="D391" s="185"/>
      <c r="E391" s="185"/>
      <c r="F391" s="185"/>
      <c r="G391" s="185"/>
      <c r="H391" s="185"/>
    </row>
    <row r="392" spans="3:8" ht="14.25" x14ac:dyDescent="0.2">
      <c r="C392" s="185"/>
      <c r="D392" s="185"/>
      <c r="E392" s="185"/>
      <c r="F392" s="185"/>
      <c r="G392" s="185"/>
      <c r="H392" s="185"/>
    </row>
    <row r="393" spans="3:8" ht="14.25" x14ac:dyDescent="0.2">
      <c r="C393" s="185"/>
      <c r="D393" s="185"/>
      <c r="E393" s="185"/>
      <c r="F393" s="185"/>
      <c r="G393" s="185"/>
      <c r="H393" s="185"/>
    </row>
    <row r="394" spans="3:8" ht="14.25" x14ac:dyDescent="0.2">
      <c r="C394" s="185"/>
      <c r="D394" s="185"/>
      <c r="E394" s="185"/>
      <c r="F394" s="185"/>
      <c r="G394" s="185"/>
      <c r="H394" s="185"/>
    </row>
    <row r="395" spans="3:8" ht="14.25" x14ac:dyDescent="0.2">
      <c r="C395" s="185"/>
      <c r="D395" s="185"/>
      <c r="E395" s="185"/>
      <c r="F395" s="185"/>
      <c r="G395" s="185"/>
      <c r="H395" s="185"/>
    </row>
    <row r="396" spans="3:8" ht="14.25" x14ac:dyDescent="0.2">
      <c r="C396" s="185"/>
      <c r="D396" s="185"/>
      <c r="E396" s="185"/>
      <c r="F396" s="185"/>
      <c r="G396" s="185"/>
      <c r="H396" s="185"/>
    </row>
    <row r="397" spans="3:8" ht="14.25" x14ac:dyDescent="0.2">
      <c r="C397" s="185"/>
      <c r="D397" s="185"/>
      <c r="E397" s="185"/>
      <c r="F397" s="185"/>
      <c r="G397" s="185"/>
      <c r="H397" s="185"/>
    </row>
    <row r="398" spans="3:8" ht="14.25" x14ac:dyDescent="0.2">
      <c r="C398" s="185"/>
      <c r="D398" s="185"/>
      <c r="E398" s="185"/>
      <c r="F398" s="185"/>
      <c r="G398" s="185"/>
      <c r="H398" s="185"/>
    </row>
    <row r="399" spans="3:8" ht="14.25" x14ac:dyDescent="0.2">
      <c r="C399" s="185"/>
      <c r="D399" s="185"/>
      <c r="E399" s="185"/>
      <c r="F399" s="185"/>
      <c r="G399" s="185"/>
      <c r="H399" s="185"/>
    </row>
    <row r="400" spans="3:8" ht="14.25" x14ac:dyDescent="0.2">
      <c r="C400" s="185"/>
      <c r="D400" s="185"/>
      <c r="E400" s="185"/>
      <c r="F400" s="185"/>
      <c r="G400" s="185"/>
      <c r="H400" s="185"/>
    </row>
    <row r="401" spans="3:8" ht="14.25" x14ac:dyDescent="0.2">
      <c r="C401" s="185"/>
      <c r="D401" s="185"/>
      <c r="E401" s="185"/>
      <c r="F401" s="185"/>
      <c r="G401" s="185"/>
      <c r="H401" s="185"/>
    </row>
    <row r="402" spans="3:8" ht="14.25" x14ac:dyDescent="0.2">
      <c r="C402" s="185"/>
      <c r="D402" s="185"/>
      <c r="E402" s="185"/>
      <c r="F402" s="185"/>
      <c r="G402" s="185"/>
      <c r="H402" s="185"/>
    </row>
    <row r="403" spans="3:8" ht="14.25" x14ac:dyDescent="0.2">
      <c r="C403" s="185"/>
      <c r="D403" s="185"/>
      <c r="E403" s="185"/>
      <c r="F403" s="185"/>
      <c r="G403" s="185"/>
      <c r="H403" s="185"/>
    </row>
    <row r="404" spans="3:8" ht="14.25" x14ac:dyDescent="0.2">
      <c r="C404" s="185"/>
      <c r="D404" s="185"/>
      <c r="E404" s="185"/>
      <c r="F404" s="185"/>
      <c r="G404" s="185"/>
      <c r="H404" s="185"/>
    </row>
    <row r="405" spans="3:8" ht="14.25" x14ac:dyDescent="0.2">
      <c r="C405" s="185"/>
      <c r="D405" s="185"/>
      <c r="E405" s="185"/>
      <c r="F405" s="185"/>
      <c r="G405" s="185"/>
      <c r="H405" s="185"/>
    </row>
    <row r="406" spans="3:8" ht="14.25" x14ac:dyDescent="0.2">
      <c r="C406" s="185"/>
      <c r="D406" s="185"/>
      <c r="E406" s="185"/>
      <c r="F406" s="185"/>
      <c r="G406" s="185"/>
      <c r="H406" s="185"/>
    </row>
    <row r="407" spans="3:8" ht="14.25" x14ac:dyDescent="0.2">
      <c r="C407" s="185"/>
      <c r="D407" s="185"/>
      <c r="E407" s="185"/>
      <c r="F407" s="185"/>
      <c r="G407" s="185"/>
      <c r="H407" s="185"/>
    </row>
    <row r="408" spans="3:8" ht="14.25" x14ac:dyDescent="0.2">
      <c r="C408" s="185"/>
      <c r="D408" s="185"/>
      <c r="E408" s="185"/>
      <c r="F408" s="185"/>
      <c r="G408" s="185"/>
      <c r="H408" s="185"/>
    </row>
    <row r="409" spans="3:8" ht="14.25" x14ac:dyDescent="0.2">
      <c r="C409" s="185"/>
      <c r="D409" s="185"/>
      <c r="E409" s="185"/>
      <c r="F409" s="185"/>
      <c r="G409" s="185"/>
      <c r="H409" s="185"/>
    </row>
    <row r="410" spans="3:8" ht="14.25" x14ac:dyDescent="0.2">
      <c r="C410" s="185"/>
      <c r="D410" s="185"/>
      <c r="E410" s="185"/>
      <c r="F410" s="185"/>
      <c r="G410" s="185"/>
      <c r="H410" s="185"/>
    </row>
    <row r="411" spans="3:8" ht="14.25" x14ac:dyDescent="0.2">
      <c r="C411" s="185"/>
      <c r="D411" s="185"/>
      <c r="E411" s="185"/>
      <c r="F411" s="185"/>
      <c r="G411" s="185"/>
      <c r="H411" s="185"/>
    </row>
    <row r="412" spans="3:8" ht="14.25" x14ac:dyDescent="0.2">
      <c r="C412" s="185"/>
      <c r="D412" s="185"/>
      <c r="E412" s="185"/>
      <c r="F412" s="185"/>
      <c r="G412" s="185"/>
      <c r="H412" s="185"/>
    </row>
    <row r="413" spans="3:8" ht="14.25" x14ac:dyDescent="0.2">
      <c r="C413" s="185"/>
      <c r="D413" s="185"/>
      <c r="E413" s="185"/>
      <c r="F413" s="185"/>
      <c r="G413" s="185"/>
      <c r="H413" s="185"/>
    </row>
    <row r="414" spans="3:8" ht="14.25" x14ac:dyDescent="0.2">
      <c r="C414" s="185"/>
      <c r="D414" s="185"/>
      <c r="E414" s="185"/>
      <c r="F414" s="185"/>
      <c r="G414" s="185"/>
      <c r="H414" s="185"/>
    </row>
    <row r="415" spans="3:8" ht="14.25" x14ac:dyDescent="0.2">
      <c r="C415" s="185"/>
      <c r="D415" s="185"/>
      <c r="E415" s="185"/>
      <c r="F415" s="185"/>
      <c r="G415" s="185"/>
      <c r="H415" s="185"/>
    </row>
    <row r="416" spans="3:8" ht="14.25" x14ac:dyDescent="0.2">
      <c r="C416" s="185"/>
      <c r="D416" s="185"/>
      <c r="E416" s="185"/>
      <c r="F416" s="185"/>
      <c r="G416" s="185"/>
      <c r="H416" s="185"/>
    </row>
    <row r="417" spans="3:8" ht="14.25" x14ac:dyDescent="0.2">
      <c r="C417" s="185"/>
      <c r="D417" s="185"/>
      <c r="E417" s="185"/>
      <c r="F417" s="185"/>
      <c r="G417" s="185"/>
      <c r="H417" s="185"/>
    </row>
    <row r="418" spans="3:8" ht="14.25" x14ac:dyDescent="0.2">
      <c r="C418" s="185"/>
      <c r="D418" s="185"/>
      <c r="E418" s="185"/>
      <c r="F418" s="185"/>
      <c r="G418" s="185"/>
      <c r="H418" s="185"/>
    </row>
    <row r="419" spans="3:8" ht="14.25" x14ac:dyDescent="0.2">
      <c r="C419" s="185"/>
      <c r="D419" s="185"/>
      <c r="E419" s="185"/>
      <c r="F419" s="185"/>
      <c r="G419" s="185"/>
      <c r="H419" s="185"/>
    </row>
    <row r="420" spans="3:8" ht="14.25" x14ac:dyDescent="0.2">
      <c r="C420" s="185"/>
      <c r="D420" s="185"/>
      <c r="E420" s="185"/>
      <c r="F420" s="185"/>
      <c r="G420" s="185"/>
      <c r="H420" s="185"/>
    </row>
    <row r="421" spans="3:8" ht="14.25" x14ac:dyDescent="0.2">
      <c r="C421" s="185"/>
      <c r="D421" s="185"/>
      <c r="E421" s="185"/>
      <c r="F421" s="185"/>
      <c r="G421" s="185"/>
      <c r="H421" s="185"/>
    </row>
    <row r="422" spans="3:8" ht="14.25" x14ac:dyDescent="0.2">
      <c r="C422" s="185"/>
      <c r="D422" s="185"/>
      <c r="E422" s="185"/>
      <c r="F422" s="185"/>
      <c r="G422" s="185"/>
      <c r="H422" s="185"/>
    </row>
    <row r="423" spans="3:8" ht="14.25" x14ac:dyDescent="0.2">
      <c r="C423" s="185"/>
      <c r="D423" s="185"/>
      <c r="E423" s="185"/>
      <c r="F423" s="185"/>
      <c r="G423" s="185"/>
      <c r="H423" s="185"/>
    </row>
    <row r="424" spans="3:8" ht="14.25" x14ac:dyDescent="0.2">
      <c r="C424" s="185"/>
      <c r="D424" s="185"/>
      <c r="E424" s="185"/>
      <c r="F424" s="185"/>
      <c r="G424" s="185"/>
      <c r="H424" s="185"/>
    </row>
    <row r="425" spans="3:8" ht="14.25" x14ac:dyDescent="0.2">
      <c r="C425" s="185"/>
      <c r="D425" s="185"/>
      <c r="E425" s="185"/>
      <c r="F425" s="185"/>
      <c r="G425" s="185"/>
      <c r="H425" s="185"/>
    </row>
    <row r="426" spans="3:8" ht="14.25" x14ac:dyDescent="0.2">
      <c r="C426" s="185"/>
      <c r="D426" s="185"/>
      <c r="E426" s="185"/>
      <c r="F426" s="185"/>
      <c r="G426" s="185"/>
      <c r="H426" s="185"/>
    </row>
    <row r="427" spans="3:8" ht="14.25" x14ac:dyDescent="0.2">
      <c r="C427" s="185"/>
      <c r="D427" s="185"/>
      <c r="E427" s="185"/>
      <c r="F427" s="185"/>
      <c r="G427" s="185"/>
      <c r="H427" s="185"/>
    </row>
    <row r="428" spans="3:8" ht="14.25" x14ac:dyDescent="0.2">
      <c r="C428" s="185"/>
      <c r="D428" s="185"/>
      <c r="E428" s="185"/>
      <c r="F428" s="185"/>
      <c r="G428" s="185"/>
      <c r="H428" s="185"/>
    </row>
    <row r="429" spans="3:8" ht="14.25" x14ac:dyDescent="0.2">
      <c r="C429" s="185"/>
      <c r="D429" s="185"/>
      <c r="E429" s="185"/>
      <c r="F429" s="185"/>
      <c r="G429" s="185"/>
      <c r="H429" s="185"/>
    </row>
    <row r="430" spans="3:8" ht="14.25" x14ac:dyDescent="0.2">
      <c r="C430" s="185"/>
      <c r="D430" s="185"/>
      <c r="E430" s="185"/>
      <c r="F430" s="185"/>
      <c r="G430" s="185"/>
      <c r="H430" s="185"/>
    </row>
    <row r="431" spans="3:8" ht="14.25" x14ac:dyDescent="0.2">
      <c r="C431" s="185"/>
      <c r="D431" s="185"/>
      <c r="E431" s="185"/>
      <c r="F431" s="185"/>
      <c r="G431" s="185"/>
      <c r="H431" s="185"/>
    </row>
    <row r="432" spans="3:8" ht="14.25" x14ac:dyDescent="0.2">
      <c r="C432" s="185"/>
      <c r="D432" s="185"/>
      <c r="E432" s="185"/>
      <c r="F432" s="185"/>
      <c r="G432" s="185"/>
      <c r="H432" s="185"/>
    </row>
    <row r="433" spans="3:8" ht="14.25" x14ac:dyDescent="0.2">
      <c r="C433" s="185"/>
      <c r="D433" s="185"/>
      <c r="E433" s="185"/>
      <c r="F433" s="185"/>
      <c r="G433" s="185"/>
      <c r="H433" s="185"/>
    </row>
    <row r="434" spans="3:8" ht="14.25" x14ac:dyDescent="0.2">
      <c r="C434" s="185"/>
      <c r="D434" s="185"/>
      <c r="E434" s="185"/>
      <c r="F434" s="185"/>
      <c r="G434" s="185"/>
      <c r="H434" s="185"/>
    </row>
    <row r="435" spans="3:8" ht="14.25" x14ac:dyDescent="0.2">
      <c r="C435" s="185"/>
      <c r="D435" s="185"/>
      <c r="E435" s="185"/>
      <c r="F435" s="185"/>
      <c r="G435" s="185"/>
      <c r="H435" s="185"/>
    </row>
    <row r="436" spans="3:8" ht="14.25" x14ac:dyDescent="0.2">
      <c r="C436" s="185"/>
      <c r="D436" s="185"/>
      <c r="E436" s="185"/>
      <c r="F436" s="185"/>
      <c r="G436" s="185"/>
      <c r="H436" s="185"/>
    </row>
    <row r="437" spans="3:8" ht="14.25" x14ac:dyDescent="0.2">
      <c r="C437" s="185"/>
      <c r="D437" s="185"/>
      <c r="E437" s="185"/>
      <c r="F437" s="185"/>
      <c r="G437" s="185"/>
      <c r="H437" s="185"/>
    </row>
    <row r="438" spans="3:8" ht="14.25" x14ac:dyDescent="0.2">
      <c r="C438" s="185"/>
      <c r="D438" s="185"/>
      <c r="E438" s="185"/>
      <c r="F438" s="185"/>
      <c r="G438" s="185"/>
      <c r="H438" s="185"/>
    </row>
    <row r="439" spans="3:8" ht="14.25" x14ac:dyDescent="0.2">
      <c r="C439" s="185"/>
      <c r="D439" s="185"/>
      <c r="E439" s="185"/>
      <c r="F439" s="185"/>
      <c r="G439" s="185"/>
      <c r="H439" s="185"/>
    </row>
    <row r="440" spans="3:8" ht="14.25" x14ac:dyDescent="0.2">
      <c r="C440" s="185"/>
      <c r="D440" s="185"/>
      <c r="E440" s="185"/>
      <c r="F440" s="185"/>
      <c r="G440" s="185"/>
      <c r="H440" s="185"/>
    </row>
    <row r="441" spans="3:8" ht="14.25" x14ac:dyDescent="0.2">
      <c r="C441" s="185"/>
      <c r="D441" s="185"/>
      <c r="E441" s="185"/>
      <c r="F441" s="185"/>
      <c r="G441" s="185"/>
      <c r="H441" s="185"/>
    </row>
    <row r="442" spans="3:8" ht="14.25" x14ac:dyDescent="0.2">
      <c r="C442" s="185"/>
      <c r="D442" s="185"/>
      <c r="E442" s="185"/>
      <c r="F442" s="185"/>
      <c r="G442" s="185"/>
      <c r="H442" s="185"/>
    </row>
    <row r="443" spans="3:8" ht="14.25" x14ac:dyDescent="0.2">
      <c r="C443" s="185"/>
      <c r="D443" s="185"/>
      <c r="E443" s="185"/>
      <c r="F443" s="185"/>
      <c r="G443" s="185"/>
      <c r="H443" s="185"/>
    </row>
    <row r="444" spans="3:8" ht="14.25" x14ac:dyDescent="0.2">
      <c r="C444" s="185"/>
      <c r="D444" s="185"/>
      <c r="E444" s="185"/>
      <c r="F444" s="185"/>
      <c r="G444" s="185"/>
      <c r="H444" s="185"/>
    </row>
    <row r="445" spans="3:8" ht="14.25" x14ac:dyDescent="0.2">
      <c r="C445" s="185"/>
      <c r="D445" s="185"/>
      <c r="E445" s="185"/>
      <c r="F445" s="185"/>
      <c r="G445" s="185"/>
      <c r="H445" s="185"/>
    </row>
    <row r="446" spans="3:8" ht="14.25" x14ac:dyDescent="0.2">
      <c r="C446" s="185"/>
      <c r="D446" s="185"/>
      <c r="E446" s="185"/>
      <c r="F446" s="185"/>
      <c r="G446" s="185"/>
      <c r="H446" s="185"/>
    </row>
    <row r="447" spans="3:8" ht="14.25" x14ac:dyDescent="0.2">
      <c r="C447" s="185"/>
      <c r="D447" s="185"/>
      <c r="E447" s="185"/>
      <c r="F447" s="185"/>
      <c r="G447" s="185"/>
      <c r="H447" s="185"/>
    </row>
    <row r="448" spans="3:8" ht="14.25" x14ac:dyDescent="0.2">
      <c r="C448" s="185"/>
      <c r="D448" s="185"/>
      <c r="E448" s="185"/>
      <c r="F448" s="185"/>
      <c r="G448" s="185"/>
      <c r="H448" s="185"/>
    </row>
    <row r="449" spans="3:8" ht="14.25" x14ac:dyDescent="0.2">
      <c r="C449" s="185"/>
      <c r="D449" s="185"/>
      <c r="E449" s="185"/>
      <c r="F449" s="185"/>
      <c r="G449" s="185"/>
      <c r="H449" s="185"/>
    </row>
    <row r="450" spans="3:8" ht="14.25" x14ac:dyDescent="0.2">
      <c r="C450" s="185"/>
      <c r="D450" s="185"/>
      <c r="E450" s="185"/>
      <c r="F450" s="185"/>
      <c r="G450" s="185"/>
      <c r="H450" s="185"/>
    </row>
    <row r="451" spans="3:8" ht="14.25" x14ac:dyDescent="0.2">
      <c r="C451" s="185"/>
      <c r="D451" s="185"/>
      <c r="E451" s="185"/>
      <c r="F451" s="185"/>
      <c r="G451" s="185"/>
      <c r="H451" s="185"/>
    </row>
    <row r="452" spans="3:8" ht="14.25" x14ac:dyDescent="0.2">
      <c r="C452" s="185"/>
      <c r="D452" s="185"/>
      <c r="E452" s="185"/>
      <c r="F452" s="185"/>
      <c r="G452" s="185"/>
      <c r="H452" s="185"/>
    </row>
    <row r="453" spans="3:8" ht="14.25" x14ac:dyDescent="0.2">
      <c r="C453" s="185"/>
      <c r="D453" s="185"/>
      <c r="E453" s="185"/>
      <c r="F453" s="185"/>
      <c r="G453" s="185"/>
      <c r="H453" s="185"/>
    </row>
    <row r="454" spans="3:8" ht="14.25" x14ac:dyDescent="0.2">
      <c r="C454" s="185"/>
      <c r="D454" s="185"/>
      <c r="E454" s="185"/>
      <c r="F454" s="185"/>
      <c r="G454" s="185"/>
      <c r="H454" s="185"/>
    </row>
    <row r="455" spans="3:8" ht="14.25" x14ac:dyDescent="0.2">
      <c r="C455" s="185"/>
      <c r="D455" s="185"/>
      <c r="E455" s="185"/>
      <c r="F455" s="185"/>
      <c r="G455" s="185"/>
      <c r="H455" s="185"/>
    </row>
    <row r="456" spans="3:8" ht="14.25" x14ac:dyDescent="0.2">
      <c r="C456" s="185"/>
      <c r="D456" s="185"/>
      <c r="E456" s="185"/>
      <c r="F456" s="185"/>
      <c r="G456" s="185"/>
      <c r="H456" s="185"/>
    </row>
    <row r="457" spans="3:8" ht="14.25" x14ac:dyDescent="0.2">
      <c r="C457" s="185"/>
      <c r="D457" s="185"/>
      <c r="E457" s="185"/>
      <c r="F457" s="185"/>
      <c r="G457" s="185"/>
      <c r="H457" s="185"/>
    </row>
    <row r="458" spans="3:8" ht="14.25" x14ac:dyDescent="0.2">
      <c r="C458" s="185"/>
      <c r="D458" s="185"/>
      <c r="E458" s="185"/>
      <c r="F458" s="185"/>
      <c r="G458" s="185"/>
      <c r="H458" s="185"/>
    </row>
    <row r="459" spans="3:8" ht="14.25" x14ac:dyDescent="0.2">
      <c r="C459" s="185"/>
      <c r="D459" s="185"/>
      <c r="E459" s="185"/>
      <c r="F459" s="185"/>
      <c r="G459" s="185"/>
      <c r="H459" s="185"/>
    </row>
    <row r="460" spans="3:8" ht="14.25" x14ac:dyDescent="0.2">
      <c r="C460" s="185"/>
      <c r="D460" s="185"/>
      <c r="E460" s="185"/>
      <c r="F460" s="185"/>
      <c r="G460" s="185"/>
      <c r="H460" s="185"/>
    </row>
    <row r="461" spans="3:8" ht="14.25" x14ac:dyDescent="0.2">
      <c r="C461" s="185"/>
      <c r="D461" s="185"/>
      <c r="E461" s="185"/>
      <c r="F461" s="185"/>
      <c r="G461" s="185"/>
      <c r="H461" s="185"/>
    </row>
    <row r="462" spans="3:8" ht="14.25" x14ac:dyDescent="0.2">
      <c r="C462" s="185"/>
      <c r="D462" s="185"/>
      <c r="E462" s="185"/>
      <c r="F462" s="185"/>
      <c r="G462" s="185"/>
      <c r="H462" s="185"/>
    </row>
    <row r="463" spans="3:8" ht="14.25" x14ac:dyDescent="0.2">
      <c r="C463" s="185"/>
      <c r="D463" s="185"/>
      <c r="E463" s="185"/>
      <c r="F463" s="185"/>
      <c r="G463" s="185"/>
      <c r="H463" s="185"/>
    </row>
    <row r="464" spans="3:8" ht="14.25" x14ac:dyDescent="0.2">
      <c r="C464" s="185"/>
      <c r="D464" s="185"/>
      <c r="E464" s="185"/>
      <c r="F464" s="185"/>
      <c r="G464" s="185"/>
      <c r="H464" s="185"/>
    </row>
    <row r="465" spans="3:8" ht="14.25" x14ac:dyDescent="0.2">
      <c r="C465" s="185"/>
      <c r="D465" s="185"/>
      <c r="E465" s="185"/>
      <c r="F465" s="185"/>
      <c r="G465" s="185"/>
      <c r="H465" s="185"/>
    </row>
    <row r="466" spans="3:8" ht="14.25" x14ac:dyDescent="0.2">
      <c r="C466" s="185"/>
      <c r="D466" s="185"/>
      <c r="E466" s="185"/>
      <c r="F466" s="185"/>
      <c r="G466" s="185"/>
      <c r="H466" s="185"/>
    </row>
    <row r="467" spans="3:8" ht="14.25" x14ac:dyDescent="0.2">
      <c r="C467" s="185"/>
      <c r="D467" s="185"/>
      <c r="E467" s="185"/>
      <c r="F467" s="185"/>
      <c r="G467" s="185"/>
      <c r="H467" s="185"/>
    </row>
    <row r="468" spans="3:8" ht="14.25" x14ac:dyDescent="0.2">
      <c r="C468" s="185"/>
      <c r="D468" s="185"/>
      <c r="E468" s="185"/>
      <c r="F468" s="185"/>
      <c r="G468" s="185"/>
      <c r="H468" s="185"/>
    </row>
    <row r="469" spans="3:8" ht="14.25" x14ac:dyDescent="0.2">
      <c r="C469" s="185"/>
      <c r="D469" s="185"/>
      <c r="E469" s="185"/>
      <c r="F469" s="185"/>
      <c r="G469" s="185"/>
      <c r="H469" s="185"/>
    </row>
    <row r="470" spans="3:8" ht="14.25" x14ac:dyDescent="0.2">
      <c r="C470" s="185"/>
      <c r="D470" s="185"/>
      <c r="E470" s="185"/>
      <c r="F470" s="185"/>
      <c r="G470" s="185"/>
      <c r="H470" s="185"/>
    </row>
    <row r="471" spans="3:8" ht="14.25" x14ac:dyDescent="0.2">
      <c r="C471" s="185"/>
      <c r="D471" s="185"/>
      <c r="E471" s="185"/>
      <c r="F471" s="185"/>
      <c r="G471" s="185"/>
      <c r="H471" s="185"/>
    </row>
    <row r="472" spans="3:8" ht="14.25" x14ac:dyDescent="0.2">
      <c r="C472" s="185"/>
      <c r="D472" s="185"/>
      <c r="E472" s="185"/>
      <c r="F472" s="185"/>
      <c r="G472" s="185"/>
      <c r="H472" s="185"/>
    </row>
    <row r="473" spans="3:8" ht="14.25" x14ac:dyDescent="0.2">
      <c r="C473" s="185"/>
      <c r="D473" s="185"/>
      <c r="E473" s="185"/>
      <c r="F473" s="185"/>
      <c r="G473" s="185"/>
      <c r="H473" s="185"/>
    </row>
    <row r="474" spans="3:8" ht="14.25" x14ac:dyDescent="0.2">
      <c r="C474" s="185"/>
      <c r="D474" s="185"/>
      <c r="E474" s="185"/>
      <c r="F474" s="185"/>
      <c r="G474" s="185"/>
      <c r="H474" s="185"/>
    </row>
    <row r="475" spans="3:8" ht="14.25" x14ac:dyDescent="0.2">
      <c r="C475" s="185"/>
      <c r="D475" s="185"/>
      <c r="E475" s="185"/>
      <c r="F475" s="185"/>
      <c r="G475" s="185"/>
      <c r="H475" s="185"/>
    </row>
    <row r="476" spans="3:8" ht="14.25" x14ac:dyDescent="0.2">
      <c r="C476" s="185"/>
      <c r="D476" s="185"/>
      <c r="E476" s="185"/>
      <c r="F476" s="185"/>
      <c r="G476" s="185"/>
      <c r="H476" s="185"/>
    </row>
    <row r="477" spans="3:8" ht="14.25" x14ac:dyDescent="0.2">
      <c r="C477" s="185"/>
      <c r="D477" s="185"/>
      <c r="E477" s="185"/>
      <c r="F477" s="185"/>
      <c r="G477" s="185"/>
      <c r="H477" s="185"/>
    </row>
    <row r="478" spans="3:8" ht="14.25" x14ac:dyDescent="0.2">
      <c r="C478" s="185"/>
      <c r="D478" s="185"/>
      <c r="E478" s="185"/>
      <c r="F478" s="185"/>
      <c r="G478" s="185"/>
      <c r="H478" s="185"/>
    </row>
    <row r="479" spans="3:8" ht="14.25" x14ac:dyDescent="0.2">
      <c r="C479" s="185"/>
      <c r="D479" s="185"/>
      <c r="E479" s="185"/>
      <c r="F479" s="185"/>
      <c r="G479" s="185"/>
      <c r="H479" s="185"/>
    </row>
    <row r="480" spans="3:8" ht="14.25" x14ac:dyDescent="0.2">
      <c r="C480" s="185"/>
      <c r="D480" s="185"/>
      <c r="E480" s="185"/>
      <c r="F480" s="185"/>
      <c r="G480" s="185"/>
      <c r="H480" s="185"/>
    </row>
    <row r="481" spans="3:8" ht="14.25" x14ac:dyDescent="0.2">
      <c r="C481" s="185"/>
      <c r="D481" s="185"/>
      <c r="E481" s="185"/>
      <c r="F481" s="185"/>
      <c r="G481" s="185"/>
      <c r="H481" s="185"/>
    </row>
    <row r="482" spans="3:8" ht="14.25" x14ac:dyDescent="0.2">
      <c r="C482" s="185"/>
      <c r="D482" s="185"/>
      <c r="E482" s="185"/>
      <c r="F482" s="185"/>
      <c r="G482" s="185"/>
      <c r="H482" s="185"/>
    </row>
    <row r="483" spans="3:8" ht="14.25" x14ac:dyDescent="0.2">
      <c r="C483" s="185"/>
      <c r="D483" s="185"/>
      <c r="E483" s="185"/>
      <c r="F483" s="185"/>
      <c r="G483" s="185"/>
      <c r="H483" s="185"/>
    </row>
    <row r="484" spans="3:8" ht="14.25" x14ac:dyDescent="0.2">
      <c r="C484" s="185"/>
      <c r="D484" s="185"/>
      <c r="E484" s="185"/>
      <c r="F484" s="185"/>
      <c r="G484" s="185"/>
      <c r="H484" s="185"/>
    </row>
    <row r="485" spans="3:8" ht="14.25" x14ac:dyDescent="0.2">
      <c r="C485" s="185"/>
      <c r="D485" s="185"/>
      <c r="E485" s="185"/>
      <c r="F485" s="185"/>
      <c r="G485" s="185"/>
      <c r="H485" s="185"/>
    </row>
    <row r="486" spans="3:8" ht="14.25" x14ac:dyDescent="0.2">
      <c r="C486" s="185"/>
      <c r="D486" s="185"/>
      <c r="E486" s="185"/>
      <c r="F486" s="185"/>
      <c r="G486" s="185"/>
      <c r="H486" s="185"/>
    </row>
    <row r="487" spans="3:8" ht="14.25" x14ac:dyDescent="0.2">
      <c r="C487" s="185"/>
      <c r="D487" s="185"/>
      <c r="E487" s="185"/>
      <c r="F487" s="185"/>
      <c r="G487" s="185"/>
      <c r="H487" s="185"/>
    </row>
    <row r="488" spans="3:8" ht="14.25" x14ac:dyDescent="0.2">
      <c r="C488" s="185"/>
      <c r="D488" s="185"/>
      <c r="E488" s="185"/>
      <c r="F488" s="185"/>
      <c r="G488" s="185"/>
      <c r="H488" s="185"/>
    </row>
    <row r="489" spans="3:8" ht="14.25" x14ac:dyDescent="0.2">
      <c r="C489" s="185"/>
      <c r="D489" s="185"/>
      <c r="E489" s="185"/>
      <c r="F489" s="185"/>
      <c r="G489" s="185"/>
      <c r="H489" s="185"/>
    </row>
    <row r="490" spans="3:8" ht="14.25" x14ac:dyDescent="0.2">
      <c r="C490" s="185"/>
      <c r="D490" s="185"/>
      <c r="E490" s="185"/>
      <c r="F490" s="185"/>
      <c r="G490" s="185"/>
      <c r="H490" s="185"/>
    </row>
    <row r="491" spans="3:8" ht="14.25" x14ac:dyDescent="0.2">
      <c r="C491" s="185"/>
      <c r="D491" s="185"/>
      <c r="E491" s="185"/>
      <c r="F491" s="185"/>
      <c r="G491" s="185"/>
      <c r="H491" s="185"/>
    </row>
    <row r="492" spans="3:8" ht="14.25" x14ac:dyDescent="0.2">
      <c r="C492" s="185"/>
      <c r="D492" s="185"/>
      <c r="E492" s="185"/>
      <c r="F492" s="185"/>
      <c r="G492" s="185"/>
      <c r="H492" s="185"/>
    </row>
    <row r="493" spans="3:8" ht="14.25" x14ac:dyDescent="0.2">
      <c r="C493" s="185"/>
      <c r="D493" s="185"/>
      <c r="E493" s="185"/>
      <c r="F493" s="185"/>
      <c r="G493" s="185"/>
      <c r="H493" s="185"/>
    </row>
    <row r="494" spans="3:8" ht="14.25" x14ac:dyDescent="0.2">
      <c r="C494" s="185"/>
      <c r="D494" s="185"/>
      <c r="E494" s="185"/>
      <c r="F494" s="185"/>
      <c r="G494" s="185"/>
      <c r="H494" s="185"/>
    </row>
    <row r="495" spans="3:8" ht="14.25" x14ac:dyDescent="0.2">
      <c r="C495" s="185"/>
      <c r="D495" s="185"/>
      <c r="E495" s="185"/>
      <c r="F495" s="185"/>
      <c r="G495" s="185"/>
      <c r="H495" s="185"/>
    </row>
    <row r="496" spans="3:8" ht="14.25" x14ac:dyDescent="0.2">
      <c r="C496" s="185"/>
      <c r="D496" s="185"/>
      <c r="E496" s="185"/>
      <c r="F496" s="185"/>
      <c r="G496" s="185"/>
      <c r="H496" s="185"/>
    </row>
    <row r="497" spans="3:8" ht="14.25" x14ac:dyDescent="0.2">
      <c r="C497" s="185"/>
      <c r="D497" s="185"/>
      <c r="E497" s="185"/>
      <c r="F497" s="185"/>
      <c r="G497" s="185"/>
      <c r="H497" s="185"/>
    </row>
    <row r="498" spans="3:8" ht="14.25" x14ac:dyDescent="0.2">
      <c r="C498" s="185"/>
      <c r="D498" s="185"/>
      <c r="E498" s="185"/>
      <c r="F498" s="185"/>
      <c r="G498" s="185"/>
      <c r="H498" s="185"/>
    </row>
    <row r="499" spans="3:8" ht="14.25" x14ac:dyDescent="0.2">
      <c r="C499" s="185"/>
      <c r="D499" s="185"/>
      <c r="E499" s="185"/>
      <c r="F499" s="185"/>
      <c r="G499" s="185"/>
      <c r="H499" s="185"/>
    </row>
    <row r="500" spans="3:8" ht="14.25" x14ac:dyDescent="0.2">
      <c r="C500" s="185"/>
      <c r="D500" s="185"/>
      <c r="E500" s="185"/>
      <c r="F500" s="185"/>
      <c r="G500" s="185"/>
      <c r="H500" s="185"/>
    </row>
    <row r="501" spans="3:8" ht="14.25" x14ac:dyDescent="0.2">
      <c r="C501" s="185"/>
      <c r="D501" s="185"/>
      <c r="E501" s="185"/>
      <c r="F501" s="185"/>
      <c r="G501" s="185"/>
      <c r="H501" s="185"/>
    </row>
    <row r="502" spans="3:8" ht="14.25" x14ac:dyDescent="0.2">
      <c r="C502" s="185"/>
      <c r="D502" s="185"/>
      <c r="E502" s="185"/>
      <c r="F502" s="185"/>
      <c r="G502" s="185"/>
      <c r="H502" s="185"/>
    </row>
    <row r="503" spans="3:8" ht="14.25" x14ac:dyDescent="0.2">
      <c r="C503" s="185"/>
      <c r="D503" s="185"/>
      <c r="E503" s="185"/>
      <c r="F503" s="185"/>
      <c r="G503" s="185"/>
      <c r="H503" s="185"/>
    </row>
    <row r="504" spans="3:8" ht="14.25" x14ac:dyDescent="0.2">
      <c r="C504" s="185"/>
      <c r="D504" s="185"/>
      <c r="E504" s="185"/>
      <c r="F504" s="185"/>
      <c r="G504" s="185"/>
      <c r="H504" s="185"/>
    </row>
    <row r="505" spans="3:8" ht="14.25" x14ac:dyDescent="0.2">
      <c r="C505" s="185"/>
      <c r="D505" s="185"/>
      <c r="E505" s="185"/>
      <c r="F505" s="185"/>
      <c r="G505" s="185"/>
      <c r="H505" s="185"/>
    </row>
    <row r="506" spans="3:8" ht="14.25" x14ac:dyDescent="0.2">
      <c r="C506" s="185"/>
      <c r="D506" s="185"/>
      <c r="E506" s="185"/>
      <c r="F506" s="185"/>
      <c r="G506" s="185"/>
      <c r="H506" s="185"/>
    </row>
    <row r="507" spans="3:8" ht="14.25" x14ac:dyDescent="0.2">
      <c r="C507" s="185"/>
      <c r="D507" s="185"/>
      <c r="E507" s="185"/>
      <c r="F507" s="185"/>
      <c r="G507" s="185"/>
      <c r="H507" s="185"/>
    </row>
    <row r="508" spans="3:8" ht="14.25" x14ac:dyDescent="0.2">
      <c r="C508" s="185"/>
      <c r="D508" s="185"/>
      <c r="E508" s="185"/>
      <c r="F508" s="185"/>
      <c r="G508" s="185"/>
      <c r="H508" s="185"/>
    </row>
    <row r="509" spans="3:8" ht="14.25" x14ac:dyDescent="0.2">
      <c r="C509" s="185"/>
      <c r="D509" s="185"/>
      <c r="E509" s="185"/>
      <c r="F509" s="185"/>
      <c r="G509" s="185"/>
      <c r="H509" s="185"/>
    </row>
    <row r="510" spans="3:8" ht="14.25" x14ac:dyDescent="0.2">
      <c r="C510" s="185"/>
      <c r="D510" s="185"/>
      <c r="E510" s="185"/>
      <c r="F510" s="185"/>
      <c r="G510" s="185"/>
      <c r="H510" s="185"/>
    </row>
    <row r="511" spans="3:8" ht="14.25" x14ac:dyDescent="0.2">
      <c r="C511" s="185"/>
      <c r="D511" s="185"/>
      <c r="E511" s="185"/>
      <c r="F511" s="185"/>
      <c r="G511" s="185"/>
      <c r="H511" s="185"/>
    </row>
    <row r="512" spans="3:8" ht="14.25" x14ac:dyDescent="0.2">
      <c r="C512" s="185"/>
      <c r="D512" s="185"/>
      <c r="E512" s="185"/>
      <c r="F512" s="185"/>
      <c r="G512" s="185"/>
      <c r="H512" s="185"/>
    </row>
    <row r="513" spans="3:8" ht="14.25" x14ac:dyDescent="0.2">
      <c r="C513" s="185"/>
      <c r="D513" s="185"/>
      <c r="E513" s="185"/>
      <c r="F513" s="185"/>
      <c r="G513" s="185"/>
      <c r="H513" s="185"/>
    </row>
    <row r="514" spans="3:8" ht="14.25" x14ac:dyDescent="0.2">
      <c r="C514" s="185"/>
      <c r="D514" s="185"/>
      <c r="E514" s="185"/>
      <c r="F514" s="185"/>
      <c r="G514" s="185"/>
      <c r="H514" s="185"/>
    </row>
    <row r="515" spans="3:8" ht="14.25" x14ac:dyDescent="0.2">
      <c r="C515" s="185"/>
      <c r="D515" s="185"/>
      <c r="E515" s="185"/>
      <c r="F515" s="185"/>
      <c r="G515" s="185"/>
      <c r="H515" s="185"/>
    </row>
    <row r="516" spans="3:8" ht="14.25" x14ac:dyDescent="0.2">
      <c r="C516" s="185"/>
      <c r="D516" s="185"/>
      <c r="E516" s="185"/>
      <c r="F516" s="185"/>
      <c r="G516" s="185"/>
      <c r="H516" s="185"/>
    </row>
    <row r="517" spans="3:8" ht="14.25" x14ac:dyDescent="0.2">
      <c r="C517" s="185"/>
      <c r="D517" s="185"/>
      <c r="E517" s="185"/>
      <c r="F517" s="185"/>
      <c r="G517" s="185"/>
      <c r="H517" s="185"/>
    </row>
    <row r="518" spans="3:8" ht="14.25" x14ac:dyDescent="0.2">
      <c r="C518" s="185"/>
      <c r="D518" s="185"/>
      <c r="E518" s="185"/>
      <c r="F518" s="185"/>
      <c r="G518" s="185"/>
      <c r="H518" s="185"/>
    </row>
    <row r="519" spans="3:8" ht="14.25" x14ac:dyDescent="0.2">
      <c r="C519" s="185"/>
      <c r="D519" s="185"/>
      <c r="E519" s="185"/>
      <c r="F519" s="185"/>
      <c r="G519" s="185"/>
      <c r="H519" s="185"/>
    </row>
    <row r="520" spans="3:8" ht="14.25" x14ac:dyDescent="0.2">
      <c r="C520" s="185"/>
      <c r="D520" s="185"/>
      <c r="E520" s="185"/>
      <c r="F520" s="185"/>
      <c r="G520" s="185"/>
      <c r="H520" s="185"/>
    </row>
    <row r="521" spans="3:8" ht="14.25" x14ac:dyDescent="0.2">
      <c r="C521" s="185"/>
      <c r="D521" s="185"/>
      <c r="E521" s="185"/>
      <c r="F521" s="185"/>
      <c r="G521" s="185"/>
      <c r="H521" s="185"/>
    </row>
    <row r="522" spans="3:8" ht="14.25" x14ac:dyDescent="0.2">
      <c r="C522" s="185"/>
      <c r="D522" s="185"/>
      <c r="E522" s="185"/>
      <c r="F522" s="185"/>
      <c r="G522" s="185"/>
      <c r="H522" s="185"/>
    </row>
    <row r="523" spans="3:8" ht="14.25" x14ac:dyDescent="0.2">
      <c r="C523" s="185"/>
      <c r="D523" s="185"/>
      <c r="E523" s="185"/>
      <c r="F523" s="185"/>
      <c r="G523" s="185"/>
      <c r="H523" s="185"/>
    </row>
    <row r="524" spans="3:8" ht="14.25" x14ac:dyDescent="0.2">
      <c r="C524" s="185"/>
      <c r="D524" s="185"/>
      <c r="E524" s="185"/>
      <c r="F524" s="185"/>
      <c r="G524" s="185"/>
      <c r="H524" s="185"/>
    </row>
    <row r="525" spans="3:8" ht="14.25" x14ac:dyDescent="0.2">
      <c r="C525" s="185"/>
      <c r="D525" s="185"/>
      <c r="E525" s="185"/>
      <c r="F525" s="185"/>
      <c r="G525" s="185"/>
      <c r="H525" s="185"/>
    </row>
    <row r="526" spans="3:8" ht="14.25" x14ac:dyDescent="0.2">
      <c r="C526" s="185"/>
      <c r="D526" s="185"/>
      <c r="E526" s="185"/>
      <c r="F526" s="185"/>
      <c r="G526" s="185"/>
      <c r="H526" s="185"/>
    </row>
    <row r="527" spans="3:8" ht="14.25" x14ac:dyDescent="0.2">
      <c r="C527" s="185"/>
      <c r="D527" s="185"/>
      <c r="E527" s="185"/>
      <c r="F527" s="185"/>
      <c r="G527" s="185"/>
      <c r="H527" s="185"/>
    </row>
    <row r="528" spans="3:8" ht="14.25" x14ac:dyDescent="0.2">
      <c r="C528" s="185"/>
      <c r="D528" s="185"/>
      <c r="E528" s="185"/>
      <c r="F528" s="185"/>
      <c r="G528" s="185"/>
      <c r="H528" s="185"/>
    </row>
    <row r="529" spans="3:8" ht="14.25" x14ac:dyDescent="0.2">
      <c r="C529" s="185"/>
      <c r="D529" s="185"/>
      <c r="E529" s="185"/>
      <c r="F529" s="185"/>
      <c r="G529" s="185"/>
      <c r="H529" s="185"/>
    </row>
    <row r="530" spans="3:8" ht="14.25" x14ac:dyDescent="0.2">
      <c r="C530" s="185"/>
      <c r="D530" s="185"/>
      <c r="E530" s="185"/>
      <c r="F530" s="185"/>
      <c r="G530" s="185"/>
      <c r="H530" s="185"/>
    </row>
    <row r="531" spans="3:8" ht="14.25" x14ac:dyDescent="0.2">
      <c r="C531" s="185"/>
      <c r="D531" s="185"/>
      <c r="E531" s="185"/>
      <c r="F531" s="185"/>
      <c r="G531" s="185"/>
      <c r="H531" s="185"/>
    </row>
    <row r="532" spans="3:8" ht="14.25" x14ac:dyDescent="0.2">
      <c r="C532" s="185"/>
      <c r="D532" s="185"/>
      <c r="E532" s="185"/>
      <c r="F532" s="185"/>
      <c r="G532" s="185"/>
      <c r="H532" s="185"/>
    </row>
    <row r="533" spans="3:8" ht="14.25" x14ac:dyDescent="0.2">
      <c r="C533" s="185"/>
      <c r="D533" s="185"/>
      <c r="E533" s="185"/>
      <c r="F533" s="185"/>
      <c r="G533" s="185"/>
      <c r="H533" s="185"/>
    </row>
    <row r="534" spans="3:8" ht="14.25" x14ac:dyDescent="0.2">
      <c r="C534" s="185"/>
      <c r="D534" s="185"/>
      <c r="E534" s="185"/>
      <c r="F534" s="185"/>
      <c r="G534" s="185"/>
      <c r="H534" s="18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>
    <oddFooter>&amp;CSeite 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showRowColHeaders="0" showZeros="0" showOutlineSymbols="0" zoomScale="120" workbookViewId="0">
      <selection activeCell="G16" sqref="G16"/>
    </sheetView>
  </sheetViews>
  <sheetFormatPr baseColWidth="10" defaultRowHeight="12.75" x14ac:dyDescent="0.2"/>
  <sheetData>
    <row r="1" spans="1:8" ht="15.75" x14ac:dyDescent="0.25">
      <c r="A1" s="268" t="s">
        <v>182</v>
      </c>
      <c r="B1" s="268"/>
      <c r="C1" s="268"/>
      <c r="D1" s="268"/>
      <c r="E1" s="268"/>
      <c r="F1" s="268"/>
      <c r="G1" s="268"/>
      <c r="H1" s="268"/>
    </row>
    <row r="2" spans="1:8" ht="15.75" x14ac:dyDescent="0.25">
      <c r="A2" s="268" t="s">
        <v>183</v>
      </c>
      <c r="B2" s="268"/>
      <c r="C2" s="268"/>
      <c r="D2" s="268"/>
      <c r="E2" s="268"/>
      <c r="F2" s="268"/>
      <c r="G2" s="268"/>
      <c r="H2" s="268"/>
    </row>
    <row r="3" spans="1:8" ht="15.75" x14ac:dyDescent="0.25">
      <c r="A3" s="268" t="s">
        <v>184</v>
      </c>
      <c r="B3" s="268"/>
      <c r="C3" s="268"/>
      <c r="D3" s="268"/>
      <c r="E3" s="268"/>
      <c r="F3" s="268"/>
      <c r="G3" s="268"/>
      <c r="H3" s="268"/>
    </row>
    <row r="4" spans="1:8" x14ac:dyDescent="0.2">
      <c r="A4" s="135"/>
      <c r="B4" s="135"/>
      <c r="C4" s="135"/>
      <c r="D4" s="135"/>
      <c r="E4" s="135"/>
      <c r="F4" s="135"/>
      <c r="G4" s="135" t="s">
        <v>185</v>
      </c>
      <c r="H4" s="135"/>
    </row>
    <row r="5" spans="1:8" x14ac:dyDescent="0.2">
      <c r="A5" s="248" t="s">
        <v>186</v>
      </c>
      <c r="B5" s="135"/>
      <c r="C5" s="242"/>
      <c r="D5" s="243"/>
      <c r="E5" s="244"/>
      <c r="F5" s="135"/>
      <c r="G5" s="150"/>
      <c r="H5" s="135"/>
    </row>
    <row r="6" spans="1:8" x14ac:dyDescent="0.2">
      <c r="A6" s="248"/>
      <c r="B6" s="135"/>
      <c r="C6" s="135"/>
      <c r="D6" s="135"/>
      <c r="E6" s="135"/>
      <c r="F6" s="135"/>
      <c r="G6" s="135"/>
      <c r="H6" s="135"/>
    </row>
    <row r="7" spans="1:8" x14ac:dyDescent="0.2">
      <c r="A7" s="248" t="s">
        <v>187</v>
      </c>
      <c r="B7" s="135"/>
      <c r="C7" s="242"/>
      <c r="D7" s="243"/>
      <c r="E7" s="244"/>
      <c r="F7" s="135"/>
      <c r="G7" s="150"/>
      <c r="H7" s="135"/>
    </row>
    <row r="8" spans="1:8" x14ac:dyDescent="0.2">
      <c r="A8" s="248"/>
      <c r="B8" s="135"/>
      <c r="C8" s="135"/>
      <c r="D8" s="135"/>
      <c r="E8" s="135"/>
      <c r="F8" s="135"/>
      <c r="G8" s="135"/>
      <c r="H8" s="135"/>
    </row>
    <row r="9" spans="1:8" x14ac:dyDescent="0.2">
      <c r="A9" s="248" t="s">
        <v>188</v>
      </c>
      <c r="B9" s="135"/>
      <c r="C9" s="242"/>
      <c r="D9" s="243"/>
      <c r="E9" s="244"/>
      <c r="F9" s="135"/>
      <c r="G9" s="150"/>
      <c r="H9" s="135"/>
    </row>
    <row r="10" spans="1:8" x14ac:dyDescent="0.2">
      <c r="A10" s="248"/>
      <c r="B10" s="135"/>
      <c r="C10" s="135"/>
      <c r="D10" s="135"/>
      <c r="E10" s="135"/>
      <c r="F10" s="135"/>
      <c r="G10" s="135"/>
      <c r="H10" s="135"/>
    </row>
    <row r="11" spans="1:8" x14ac:dyDescent="0.2">
      <c r="A11" s="248" t="s">
        <v>189</v>
      </c>
      <c r="B11" s="135"/>
      <c r="C11" s="242"/>
      <c r="D11" s="243"/>
      <c r="E11" s="244"/>
      <c r="F11" s="135"/>
      <c r="G11" s="262"/>
      <c r="H11" s="135"/>
    </row>
    <row r="12" spans="1:8" x14ac:dyDescent="0.2">
      <c r="A12" s="248"/>
      <c r="B12" s="135"/>
      <c r="C12" s="135"/>
      <c r="D12" s="135"/>
      <c r="E12" s="135"/>
      <c r="F12" s="135"/>
      <c r="G12" s="135"/>
      <c r="H12" s="135"/>
    </row>
    <row r="13" spans="1:8" x14ac:dyDescent="0.2">
      <c r="A13" s="248" t="s">
        <v>190</v>
      </c>
      <c r="B13" s="135"/>
      <c r="C13" s="245"/>
      <c r="D13" s="246"/>
      <c r="E13" s="247"/>
      <c r="F13" s="135"/>
      <c r="G13" s="135"/>
      <c r="H13" s="135"/>
    </row>
    <row r="14" spans="1:8" x14ac:dyDescent="0.2">
      <c r="A14" s="135"/>
      <c r="B14" s="135"/>
      <c r="C14" s="135"/>
      <c r="D14" s="135"/>
      <c r="E14" s="135"/>
      <c r="F14" s="135"/>
      <c r="G14" s="135"/>
      <c r="H14" s="135"/>
    </row>
    <row r="15" spans="1:8" x14ac:dyDescent="0.2">
      <c r="A15" s="135"/>
      <c r="B15" s="135"/>
      <c r="C15" s="135"/>
      <c r="D15" s="135"/>
      <c r="E15" s="135"/>
      <c r="F15" s="135"/>
      <c r="G15" s="135"/>
      <c r="H15" s="135"/>
    </row>
    <row r="16" spans="1:8" x14ac:dyDescent="0.2">
      <c r="A16" s="135"/>
      <c r="B16" s="135"/>
      <c r="C16" s="135"/>
      <c r="D16" s="135"/>
      <c r="E16" s="135"/>
      <c r="F16" s="135"/>
      <c r="G16" s="135"/>
      <c r="H16" s="135"/>
    </row>
    <row r="17" spans="1:8" x14ac:dyDescent="0.2">
      <c r="A17" s="135"/>
      <c r="B17" s="135"/>
      <c r="C17" s="135"/>
      <c r="D17" s="135"/>
      <c r="E17" s="135"/>
      <c r="F17" s="135"/>
      <c r="G17" s="135"/>
      <c r="H17" s="135"/>
    </row>
    <row r="18" spans="1:8" x14ac:dyDescent="0.2">
      <c r="A18" s="135"/>
      <c r="B18" s="135"/>
      <c r="C18" s="135"/>
      <c r="D18" s="135"/>
      <c r="E18" s="135"/>
      <c r="F18" s="135"/>
      <c r="G18" s="135"/>
      <c r="H18" s="135"/>
    </row>
    <row r="19" spans="1:8" x14ac:dyDescent="0.2">
      <c r="A19" s="135"/>
      <c r="B19" s="135"/>
      <c r="C19" s="135"/>
      <c r="D19" s="135"/>
      <c r="E19" s="135"/>
      <c r="F19" s="135"/>
      <c r="G19" s="135"/>
      <c r="H19" s="135"/>
    </row>
    <row r="20" spans="1:8" x14ac:dyDescent="0.2">
      <c r="A20" s="135"/>
      <c r="B20" s="135"/>
      <c r="C20" s="135"/>
      <c r="D20" s="135"/>
      <c r="E20" s="135"/>
      <c r="F20" s="135"/>
      <c r="G20" s="135"/>
      <c r="H20" s="135"/>
    </row>
    <row r="21" spans="1:8" x14ac:dyDescent="0.2">
      <c r="A21" s="135"/>
      <c r="B21" s="135"/>
      <c r="C21" s="135"/>
      <c r="D21" s="135"/>
      <c r="E21" s="135"/>
      <c r="F21" s="135"/>
      <c r="G21" s="135"/>
      <c r="H21" s="135"/>
    </row>
    <row r="22" spans="1:8" x14ac:dyDescent="0.2">
      <c r="A22" s="135"/>
      <c r="B22" s="135"/>
      <c r="C22" s="135"/>
      <c r="D22" s="135"/>
      <c r="E22" s="135"/>
      <c r="F22" s="135"/>
      <c r="G22" s="135"/>
      <c r="H22" s="135"/>
    </row>
    <row r="23" spans="1:8" x14ac:dyDescent="0.2">
      <c r="A23" s="135"/>
      <c r="B23" s="135"/>
      <c r="C23" s="135"/>
      <c r="D23" s="135"/>
      <c r="E23" s="135"/>
      <c r="F23" s="135"/>
      <c r="G23" s="135"/>
      <c r="H23" s="135"/>
    </row>
    <row r="24" spans="1:8" x14ac:dyDescent="0.2">
      <c r="A24" s="135"/>
      <c r="B24" s="135"/>
      <c r="C24" s="135"/>
      <c r="D24" s="135"/>
      <c r="E24" s="135"/>
      <c r="F24" s="135"/>
      <c r="G24" s="135"/>
      <c r="H24" s="135"/>
    </row>
    <row r="25" spans="1:8" x14ac:dyDescent="0.2">
      <c r="A25" s="135"/>
      <c r="B25" s="135"/>
      <c r="C25" s="135"/>
      <c r="D25" s="135"/>
      <c r="E25" s="135"/>
      <c r="F25" s="135"/>
      <c r="G25" s="135"/>
      <c r="H25" s="135"/>
    </row>
    <row r="26" spans="1:8" x14ac:dyDescent="0.2">
      <c r="A26" s="135"/>
      <c r="B26" s="135"/>
      <c r="C26" s="135"/>
      <c r="D26" s="135"/>
      <c r="E26" s="135"/>
      <c r="F26" s="135"/>
      <c r="G26" s="135"/>
      <c r="H26" s="135"/>
    </row>
    <row r="27" spans="1:8" x14ac:dyDescent="0.2">
      <c r="A27" s="135"/>
      <c r="B27" s="135"/>
      <c r="C27" s="135"/>
      <c r="D27" s="135"/>
      <c r="E27" s="135"/>
      <c r="F27" s="135"/>
      <c r="G27" s="135"/>
      <c r="H27" s="135"/>
    </row>
    <row r="28" spans="1:8" x14ac:dyDescent="0.2">
      <c r="A28" s="135"/>
      <c r="B28" s="135"/>
      <c r="C28" s="135"/>
      <c r="D28" s="135"/>
      <c r="E28" s="135"/>
      <c r="F28" s="135"/>
      <c r="G28" s="135"/>
      <c r="H28" s="135"/>
    </row>
    <row r="29" spans="1:8" x14ac:dyDescent="0.2">
      <c r="A29" s="135"/>
      <c r="B29" s="135"/>
      <c r="C29" s="135"/>
      <c r="D29" s="135"/>
      <c r="E29" s="135"/>
      <c r="F29" s="135"/>
      <c r="G29" s="135"/>
      <c r="H29" s="135"/>
    </row>
    <row r="30" spans="1:8" x14ac:dyDescent="0.2">
      <c r="A30" s="135"/>
      <c r="B30" s="135"/>
      <c r="C30" s="135"/>
      <c r="D30" s="135"/>
      <c r="E30" s="135"/>
      <c r="F30" s="135"/>
      <c r="G30" s="135"/>
      <c r="H30" s="135"/>
    </row>
    <row r="31" spans="1:8" x14ac:dyDescent="0.2">
      <c r="A31" s="135"/>
      <c r="B31" s="135"/>
      <c r="C31" s="135"/>
      <c r="D31" s="135"/>
      <c r="E31" s="135"/>
      <c r="F31" s="135"/>
      <c r="G31" s="135"/>
      <c r="H31" s="135"/>
    </row>
    <row r="32" spans="1:8" x14ac:dyDescent="0.2">
      <c r="A32" s="135"/>
      <c r="B32" s="135"/>
      <c r="C32" s="135"/>
      <c r="D32" s="135"/>
      <c r="E32" s="135"/>
      <c r="F32" s="135"/>
      <c r="G32" s="135"/>
      <c r="H32" s="135"/>
    </row>
    <row r="33" spans="1:8" x14ac:dyDescent="0.2">
      <c r="A33" s="135"/>
      <c r="B33" s="135"/>
      <c r="C33" s="135"/>
      <c r="D33" s="135"/>
      <c r="E33" s="135"/>
      <c r="F33" s="135"/>
      <c r="G33" s="135"/>
      <c r="H33" s="135"/>
    </row>
    <row r="34" spans="1:8" x14ac:dyDescent="0.2">
      <c r="A34" s="135"/>
      <c r="B34" s="135"/>
      <c r="C34" s="135"/>
      <c r="D34" s="135"/>
      <c r="E34" s="135"/>
      <c r="F34" s="135"/>
      <c r="G34" s="135"/>
      <c r="H34" s="135"/>
    </row>
    <row r="35" spans="1:8" x14ac:dyDescent="0.2">
      <c r="A35" s="135"/>
      <c r="B35" s="135"/>
      <c r="C35" s="135"/>
      <c r="D35" s="135"/>
      <c r="E35" s="135"/>
      <c r="F35" s="135"/>
      <c r="G35" s="135"/>
      <c r="H35" s="135"/>
    </row>
    <row r="36" spans="1:8" x14ac:dyDescent="0.2">
      <c r="A36" s="135"/>
      <c r="B36" s="135"/>
      <c r="C36" s="135"/>
      <c r="D36" s="135"/>
      <c r="E36" s="135"/>
      <c r="F36" s="135"/>
      <c r="G36" s="135"/>
      <c r="H36" s="135"/>
    </row>
  </sheetData>
  <mergeCells count="3">
    <mergeCell ref="A1:H1"/>
    <mergeCell ref="A2:H2"/>
    <mergeCell ref="A3:H3"/>
  </mergeCells>
  <phoneticPr fontId="0" type="noConversion"/>
  <pageMargins left="0.59055118110236227" right="0.19685039370078741" top="0.98425196850393704" bottom="0.98425196850393704" header="0.51181102362204722" footer="0.51181102362204722"/>
  <pageSetup paperSize="9" orientation="portrait" horizontalDpi="0" verticalDpi="0" r:id="rId1"/>
  <headerFooter alignWithMargins="0">
    <oddFooter>&amp;CSeite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showGridLines="0" zoomScale="130" workbookViewId="0">
      <selection activeCell="B5" sqref="B5"/>
    </sheetView>
  </sheetViews>
  <sheetFormatPr baseColWidth="10" defaultRowHeight="12.75" x14ac:dyDescent="0.2"/>
  <cols>
    <col min="1" max="1" width="8.85546875" customWidth="1"/>
    <col min="2" max="2" width="60.85546875" customWidth="1"/>
    <col min="3" max="3" width="13" customWidth="1"/>
  </cols>
  <sheetData>
    <row r="1" spans="1:4" ht="18" x14ac:dyDescent="0.25">
      <c r="A1" s="14" t="s">
        <v>8</v>
      </c>
      <c r="B1" s="15"/>
      <c r="C1" s="16"/>
    </row>
    <row r="2" spans="1:4" ht="17.45" customHeight="1" x14ac:dyDescent="0.2">
      <c r="A2" s="10" t="s">
        <v>9</v>
      </c>
      <c r="B2" s="7"/>
      <c r="C2" s="11" t="s">
        <v>13</v>
      </c>
    </row>
    <row r="3" spans="1:4" ht="17.45" customHeight="1" x14ac:dyDescent="0.2">
      <c r="A3" s="3" t="s">
        <v>207</v>
      </c>
      <c r="B3" s="3"/>
      <c r="C3" s="3"/>
    </row>
    <row r="4" spans="1:4" ht="17.45" customHeight="1" x14ac:dyDescent="0.2">
      <c r="A4" s="12" t="s">
        <v>10</v>
      </c>
      <c r="B4" s="4"/>
      <c r="C4" s="13"/>
      <c r="D4" s="9"/>
    </row>
    <row r="5" spans="1:4" ht="17.45" customHeight="1" thickBot="1" x14ac:dyDescent="0.25">
      <c r="A5" s="10" t="s">
        <v>11</v>
      </c>
      <c r="B5" s="9"/>
      <c r="C5" s="6"/>
    </row>
    <row r="6" spans="1:4" x14ac:dyDescent="0.2">
      <c r="A6" s="138" t="s">
        <v>0</v>
      </c>
      <c r="B6" s="139" t="s">
        <v>4</v>
      </c>
      <c r="C6" s="140" t="s">
        <v>5</v>
      </c>
    </row>
    <row r="7" spans="1:4" ht="13.5" thickBot="1" x14ac:dyDescent="0.25">
      <c r="A7" s="141" t="s">
        <v>1</v>
      </c>
      <c r="B7" s="142"/>
      <c r="C7" s="143"/>
    </row>
    <row r="8" spans="1:4" ht="15" customHeight="1" x14ac:dyDescent="0.2">
      <c r="A8" s="7">
        <v>7</v>
      </c>
      <c r="B8" s="8"/>
      <c r="C8" s="8"/>
    </row>
    <row r="9" spans="1:4" ht="15" customHeight="1" x14ac:dyDescent="0.2">
      <c r="A9" s="5">
        <v>8</v>
      </c>
      <c r="B9" s="3"/>
      <c r="C9" s="3"/>
    </row>
    <row r="10" spans="1:4" ht="15" customHeight="1" x14ac:dyDescent="0.2">
      <c r="A10" s="5">
        <v>9</v>
      </c>
      <c r="B10" s="3"/>
      <c r="C10" s="3"/>
    </row>
    <row r="11" spans="1:4" ht="15" customHeight="1" x14ac:dyDescent="0.2">
      <c r="A11" s="5">
        <v>10</v>
      </c>
      <c r="B11" s="3"/>
      <c r="C11" s="3"/>
    </row>
    <row r="12" spans="1:4" ht="15" customHeight="1" x14ac:dyDescent="0.2">
      <c r="A12" s="5">
        <v>11</v>
      </c>
      <c r="B12" s="3"/>
      <c r="C12" s="3"/>
    </row>
    <row r="13" spans="1:4" ht="15" customHeight="1" x14ac:dyDescent="0.2">
      <c r="A13" s="5">
        <v>12</v>
      </c>
      <c r="B13" s="3"/>
      <c r="C13" s="3"/>
    </row>
    <row r="14" spans="1:4" ht="15" customHeight="1" x14ac:dyDescent="0.2">
      <c r="A14" s="5">
        <v>13</v>
      </c>
      <c r="B14" s="3"/>
      <c r="C14" s="3"/>
    </row>
    <row r="15" spans="1:4" ht="15" customHeight="1" x14ac:dyDescent="0.2">
      <c r="A15" s="5">
        <v>14</v>
      </c>
      <c r="B15" s="3"/>
      <c r="C15" s="3"/>
    </row>
    <row r="16" spans="1:4" ht="15" customHeight="1" x14ac:dyDescent="0.2">
      <c r="A16" s="5">
        <v>15</v>
      </c>
      <c r="B16" s="3"/>
      <c r="C16" s="3"/>
    </row>
    <row r="17" spans="1:3" ht="15" customHeight="1" x14ac:dyDescent="0.2">
      <c r="A17" s="5">
        <v>16</v>
      </c>
      <c r="B17" s="3"/>
      <c r="C17" s="3"/>
    </row>
    <row r="18" spans="1:3" ht="15" customHeight="1" x14ac:dyDescent="0.2">
      <c r="A18" s="5">
        <v>17</v>
      </c>
      <c r="B18" s="3"/>
      <c r="C18" s="3"/>
    </row>
    <row r="19" spans="1:3" ht="15" customHeight="1" x14ac:dyDescent="0.2">
      <c r="A19" s="5">
        <v>18</v>
      </c>
      <c r="B19" s="3"/>
      <c r="C19" s="3"/>
    </row>
    <row r="20" spans="1:3" ht="15" customHeight="1" x14ac:dyDescent="0.2">
      <c r="A20" s="5">
        <v>19</v>
      </c>
      <c r="B20" s="3"/>
      <c r="C20" s="3"/>
    </row>
    <row r="21" spans="1:3" ht="15" customHeight="1" x14ac:dyDescent="0.2">
      <c r="A21" s="5">
        <v>20</v>
      </c>
      <c r="B21" s="3"/>
      <c r="C21" s="3"/>
    </row>
    <row r="22" spans="1:3" ht="15" customHeight="1" x14ac:dyDescent="0.2">
      <c r="A22" s="5">
        <v>21</v>
      </c>
      <c r="B22" s="3"/>
      <c r="C22" s="3"/>
    </row>
    <row r="23" spans="1:3" ht="15" customHeight="1" x14ac:dyDescent="0.2">
      <c r="A23" s="5">
        <v>22</v>
      </c>
      <c r="B23" s="3"/>
      <c r="C23" s="3"/>
    </row>
    <row r="24" spans="1:3" ht="15" customHeight="1" x14ac:dyDescent="0.2">
      <c r="A24" s="5">
        <v>23</v>
      </c>
      <c r="B24" s="3"/>
      <c r="C24" s="3"/>
    </row>
    <row r="25" spans="1:3" ht="15" customHeight="1" x14ac:dyDescent="0.2">
      <c r="A25" s="5">
        <v>24</v>
      </c>
      <c r="B25" s="3"/>
      <c r="C25" s="3"/>
    </row>
    <row r="26" spans="1:3" ht="15" customHeight="1" x14ac:dyDescent="0.2">
      <c r="A26" s="5">
        <v>25</v>
      </c>
      <c r="B26" s="3"/>
      <c r="C26" s="3"/>
    </row>
    <row r="27" spans="1:3" ht="15" customHeight="1" x14ac:dyDescent="0.2">
      <c r="A27" s="5">
        <v>26</v>
      </c>
      <c r="B27" s="3"/>
      <c r="C27" s="3"/>
    </row>
    <row r="28" spans="1:3" ht="15" customHeight="1" x14ac:dyDescent="0.2">
      <c r="A28" s="5">
        <v>27</v>
      </c>
      <c r="B28" s="3"/>
      <c r="C28" s="3"/>
    </row>
    <row r="29" spans="1:3" ht="15" customHeight="1" x14ac:dyDescent="0.2">
      <c r="A29" s="5">
        <v>28</v>
      </c>
      <c r="B29" s="3"/>
      <c r="C29" s="3"/>
    </row>
    <row r="30" spans="1:3" ht="15" customHeight="1" x14ac:dyDescent="0.2">
      <c r="A30" s="5">
        <v>29</v>
      </c>
      <c r="B30" s="3"/>
      <c r="C30" s="3"/>
    </row>
    <row r="31" spans="1:3" ht="15" customHeight="1" x14ac:dyDescent="0.2">
      <c r="A31" s="5">
        <v>30</v>
      </c>
      <c r="B31" s="3"/>
      <c r="C31" s="3"/>
    </row>
    <row r="32" spans="1:3" ht="15" customHeight="1" x14ac:dyDescent="0.2">
      <c r="A32" s="5">
        <v>31</v>
      </c>
      <c r="B32" s="3"/>
      <c r="C32" s="3"/>
    </row>
    <row r="33" spans="1:3" ht="15" customHeight="1" x14ac:dyDescent="0.2">
      <c r="A33" s="5">
        <v>32</v>
      </c>
      <c r="B33" s="3"/>
      <c r="C33" s="3"/>
    </row>
    <row r="34" spans="1:3" ht="15" customHeight="1" x14ac:dyDescent="0.2">
      <c r="A34" s="5">
        <v>33</v>
      </c>
      <c r="B34" s="3"/>
      <c r="C34" s="3"/>
    </row>
    <row r="35" spans="1:3" ht="15" customHeight="1" x14ac:dyDescent="0.2">
      <c r="A35" s="5">
        <v>34</v>
      </c>
      <c r="B35" s="3"/>
      <c r="C35" s="3"/>
    </row>
    <row r="36" spans="1:3" ht="15" customHeight="1" x14ac:dyDescent="0.2">
      <c r="A36" s="5">
        <v>35</v>
      </c>
      <c r="B36" s="3"/>
      <c r="C36" s="3"/>
    </row>
    <row r="37" spans="1:3" ht="15" customHeight="1" x14ac:dyDescent="0.2">
      <c r="A37" s="5">
        <v>36</v>
      </c>
      <c r="B37" s="3"/>
      <c r="C37" s="3"/>
    </row>
    <row r="38" spans="1:3" ht="15" customHeight="1" x14ac:dyDescent="0.2">
      <c r="A38" s="5">
        <v>37</v>
      </c>
      <c r="B38" s="3"/>
      <c r="C38" s="3"/>
    </row>
    <row r="39" spans="1:3" ht="15" customHeight="1" x14ac:dyDescent="0.2">
      <c r="A39" s="5">
        <v>38</v>
      </c>
      <c r="B39" s="3"/>
      <c r="C39" s="3"/>
    </row>
    <row r="40" spans="1:3" ht="15" customHeight="1" x14ac:dyDescent="0.2">
      <c r="A40" s="5">
        <v>39</v>
      </c>
      <c r="B40" s="3"/>
      <c r="C40" s="3"/>
    </row>
    <row r="41" spans="1:3" ht="15" customHeight="1" x14ac:dyDescent="0.2">
      <c r="A41" s="5">
        <v>40</v>
      </c>
      <c r="B41" s="3"/>
      <c r="C41" s="3"/>
    </row>
    <row r="42" spans="1:3" ht="15" customHeight="1" x14ac:dyDescent="0.2">
      <c r="A42" s="5">
        <v>41</v>
      </c>
      <c r="B42" s="3"/>
      <c r="C42" s="3"/>
    </row>
    <row r="43" spans="1:3" ht="15" customHeight="1" x14ac:dyDescent="0.2">
      <c r="A43" s="5">
        <v>42</v>
      </c>
      <c r="B43" s="3"/>
      <c r="C43" s="3"/>
    </row>
    <row r="44" spans="1:3" ht="15" customHeight="1" x14ac:dyDescent="0.2">
      <c r="A44" s="5">
        <v>43</v>
      </c>
      <c r="B44" s="3"/>
      <c r="C44" s="3"/>
    </row>
    <row r="45" spans="1:3" ht="15" customHeight="1" x14ac:dyDescent="0.2">
      <c r="A45" s="5">
        <v>44</v>
      </c>
      <c r="B45" s="3"/>
      <c r="C45" s="3"/>
    </row>
    <row r="46" spans="1:3" ht="15" customHeight="1" x14ac:dyDescent="0.2">
      <c r="A46" s="5">
        <v>45</v>
      </c>
      <c r="B46" s="3"/>
      <c r="C46" s="3"/>
    </row>
    <row r="47" spans="1:3" ht="15" customHeight="1" x14ac:dyDescent="0.2">
      <c r="A47" s="5">
        <v>46</v>
      </c>
      <c r="B47" s="3"/>
      <c r="C47" s="3"/>
    </row>
    <row r="48" spans="1:3" ht="15" customHeight="1" x14ac:dyDescent="0.2">
      <c r="A48" s="5">
        <v>47</v>
      </c>
      <c r="B48" s="3"/>
      <c r="C48" s="3"/>
    </row>
    <row r="49" spans="1:3" ht="15" customHeight="1" x14ac:dyDescent="0.2">
      <c r="A49" s="5">
        <v>48</v>
      </c>
      <c r="B49" s="3"/>
      <c r="C49" s="3"/>
    </row>
    <row r="50" spans="1:3" ht="15" customHeight="1" x14ac:dyDescent="0.2">
      <c r="A50" s="5">
        <v>49</v>
      </c>
      <c r="B50" s="3"/>
      <c r="C50" s="3"/>
    </row>
    <row r="51" spans="1:3" ht="15" customHeight="1" x14ac:dyDescent="0.2">
      <c r="A51" s="5">
        <v>50</v>
      </c>
      <c r="B51" s="3"/>
      <c r="C51" s="3"/>
    </row>
    <row r="52" spans="1:3" ht="15" customHeight="1" x14ac:dyDescent="0.2">
      <c r="A52" s="5">
        <v>51</v>
      </c>
      <c r="B52" s="3"/>
      <c r="C52" s="3"/>
    </row>
    <row r="53" spans="1:3" ht="15" customHeight="1" x14ac:dyDescent="0.2">
      <c r="A53" s="5">
        <v>52</v>
      </c>
      <c r="B53" s="3"/>
      <c r="C53" s="3"/>
    </row>
    <row r="54" spans="1:3" ht="15" customHeight="1" x14ac:dyDescent="0.2">
      <c r="A54" s="5">
        <v>53</v>
      </c>
      <c r="B54" s="3"/>
      <c r="C54" s="3"/>
    </row>
    <row r="55" spans="1:3" ht="15" customHeight="1" x14ac:dyDescent="0.2">
      <c r="A55" s="5">
        <v>54</v>
      </c>
      <c r="B55" s="3"/>
      <c r="C55" s="3"/>
    </row>
    <row r="56" spans="1:3" ht="15" customHeight="1" x14ac:dyDescent="0.2">
      <c r="A56" s="5">
        <v>55</v>
      </c>
      <c r="B56" s="3"/>
      <c r="C56" s="3"/>
    </row>
    <row r="57" spans="1:3" ht="15" customHeight="1" x14ac:dyDescent="0.2">
      <c r="A57" s="5">
        <v>56</v>
      </c>
      <c r="B57" s="3"/>
      <c r="C57" s="3"/>
    </row>
    <row r="58" spans="1:3" ht="15" customHeight="1" x14ac:dyDescent="0.2">
      <c r="A58" s="5">
        <v>57</v>
      </c>
      <c r="B58" s="3"/>
      <c r="C58" s="3"/>
    </row>
    <row r="59" spans="1:3" ht="15" customHeight="1" x14ac:dyDescent="0.2">
      <c r="A59" s="5">
        <v>58</v>
      </c>
      <c r="B59" s="3"/>
      <c r="C59" s="3"/>
    </row>
    <row r="60" spans="1:3" ht="15" customHeight="1" x14ac:dyDescent="0.2">
      <c r="A60" s="5">
        <v>59</v>
      </c>
      <c r="B60" s="3"/>
      <c r="C60" s="3"/>
    </row>
    <row r="61" spans="1:3" ht="15" customHeight="1" x14ac:dyDescent="0.2">
      <c r="A61" s="5">
        <v>60</v>
      </c>
      <c r="B61" s="3"/>
      <c r="C61" s="3"/>
    </row>
    <row r="62" spans="1:3" ht="15" customHeight="1" x14ac:dyDescent="0.2">
      <c r="A62" s="5">
        <v>61</v>
      </c>
      <c r="B62" s="3"/>
      <c r="C62" s="3"/>
    </row>
    <row r="63" spans="1:3" ht="15" customHeight="1" x14ac:dyDescent="0.2">
      <c r="A63" s="5">
        <v>62</v>
      </c>
      <c r="B63" s="3"/>
      <c r="C63" s="3"/>
    </row>
    <row r="64" spans="1:3" ht="15" customHeight="1" x14ac:dyDescent="0.2">
      <c r="A64" s="5">
        <v>63</v>
      </c>
      <c r="B64" s="3"/>
      <c r="C64" s="3"/>
    </row>
    <row r="65" spans="1:3" ht="15" customHeight="1" x14ac:dyDescent="0.2">
      <c r="A65" s="5">
        <v>64</v>
      </c>
      <c r="B65" s="3"/>
      <c r="C65" s="3"/>
    </row>
    <row r="66" spans="1:3" ht="15" customHeight="1" x14ac:dyDescent="0.2">
      <c r="A66" s="5">
        <v>65</v>
      </c>
      <c r="B66" s="3"/>
      <c r="C66" s="3"/>
    </row>
    <row r="67" spans="1:3" ht="15" customHeight="1" x14ac:dyDescent="0.2">
      <c r="A67" s="5">
        <v>66</v>
      </c>
      <c r="B67" s="3"/>
      <c r="C67" s="3"/>
    </row>
    <row r="68" spans="1:3" ht="15" customHeight="1" x14ac:dyDescent="0.2">
      <c r="A68" s="5">
        <v>67</v>
      </c>
      <c r="B68" s="3"/>
      <c r="C68" s="3"/>
    </row>
    <row r="69" spans="1:3" ht="15" customHeight="1" x14ac:dyDescent="0.2">
      <c r="A69" s="5">
        <v>68</v>
      </c>
      <c r="B69" s="3"/>
      <c r="C69" s="3"/>
    </row>
    <row r="70" spans="1:3" ht="15" customHeight="1" x14ac:dyDescent="0.2">
      <c r="A70" s="5">
        <v>69</v>
      </c>
      <c r="B70" s="3"/>
      <c r="C70" s="3"/>
    </row>
    <row r="71" spans="1:3" ht="15" customHeight="1" x14ac:dyDescent="0.2">
      <c r="A71" s="5">
        <v>70</v>
      </c>
      <c r="B71" s="3"/>
      <c r="C71" s="3"/>
    </row>
    <row r="72" spans="1:3" ht="15" customHeight="1" x14ac:dyDescent="0.2">
      <c r="A72" s="5">
        <v>71</v>
      </c>
      <c r="B72" s="3"/>
      <c r="C72" s="3"/>
    </row>
    <row r="73" spans="1:3" ht="15" customHeight="1" x14ac:dyDescent="0.2">
      <c r="A73" s="5">
        <v>72</v>
      </c>
      <c r="B73" s="3"/>
      <c r="C73" s="3"/>
    </row>
    <row r="74" spans="1:3" ht="15" customHeight="1" x14ac:dyDescent="0.2">
      <c r="A74" s="5">
        <v>73</v>
      </c>
      <c r="B74" s="3"/>
      <c r="C74" s="3"/>
    </row>
    <row r="75" spans="1:3" ht="15" customHeight="1" x14ac:dyDescent="0.2">
      <c r="A75" s="5">
        <v>74</v>
      </c>
      <c r="B75" s="3"/>
      <c r="C75" s="3"/>
    </row>
    <row r="76" spans="1:3" ht="15" customHeight="1" x14ac:dyDescent="0.2">
      <c r="A76" s="5">
        <v>75</v>
      </c>
      <c r="B76" s="3"/>
      <c r="C76" s="3"/>
    </row>
    <row r="77" spans="1:3" ht="15" customHeight="1" x14ac:dyDescent="0.2">
      <c r="A77" s="5">
        <v>76</v>
      </c>
      <c r="B77" s="3"/>
      <c r="C77" s="3"/>
    </row>
    <row r="78" spans="1:3" ht="15" customHeight="1" x14ac:dyDescent="0.2">
      <c r="A78" s="5">
        <v>77</v>
      </c>
      <c r="B78" s="3"/>
      <c r="C78" s="3"/>
    </row>
    <row r="79" spans="1:3" ht="15" customHeight="1" x14ac:dyDescent="0.2">
      <c r="A79" s="5">
        <v>78</v>
      </c>
      <c r="B79" s="3"/>
      <c r="C79" s="3"/>
    </row>
    <row r="80" spans="1:3" ht="15" customHeight="1" x14ac:dyDescent="0.2">
      <c r="A80" s="5">
        <v>79</v>
      </c>
      <c r="B80" s="3"/>
      <c r="C80" s="3"/>
    </row>
    <row r="81" spans="1:3" ht="15" customHeight="1" x14ac:dyDescent="0.2">
      <c r="A81" s="5">
        <v>80</v>
      </c>
      <c r="B81" s="3"/>
      <c r="C81" s="3"/>
    </row>
    <row r="82" spans="1:3" ht="15" customHeight="1" x14ac:dyDescent="0.2">
      <c r="A82" s="5">
        <v>81</v>
      </c>
      <c r="B82" s="3"/>
      <c r="C82" s="3"/>
    </row>
    <row r="83" spans="1:3" ht="15" customHeight="1" x14ac:dyDescent="0.2">
      <c r="A83" s="5">
        <v>82</v>
      </c>
      <c r="B83" s="3"/>
      <c r="C83" s="3"/>
    </row>
    <row r="84" spans="1:3" ht="15" customHeight="1" x14ac:dyDescent="0.2">
      <c r="A84" s="5">
        <v>83</v>
      </c>
      <c r="B84" s="3"/>
      <c r="C84" s="3"/>
    </row>
    <row r="85" spans="1:3" ht="15" customHeight="1" x14ac:dyDescent="0.2">
      <c r="A85" s="5">
        <v>84</v>
      </c>
      <c r="B85" s="3"/>
      <c r="C85" s="3"/>
    </row>
    <row r="86" spans="1:3" ht="15" customHeight="1" x14ac:dyDescent="0.2">
      <c r="A86" s="5">
        <v>85</v>
      </c>
      <c r="B86" s="3"/>
      <c r="C86" s="3"/>
    </row>
    <row r="87" spans="1:3" ht="15" customHeight="1" x14ac:dyDescent="0.2">
      <c r="A87" s="5">
        <v>86</v>
      </c>
      <c r="B87" s="3"/>
      <c r="C87" s="3"/>
    </row>
    <row r="88" spans="1:3" ht="15" customHeight="1" x14ac:dyDescent="0.2">
      <c r="A88" s="5">
        <v>87</v>
      </c>
      <c r="B88" s="3"/>
      <c r="C88" s="3"/>
    </row>
    <row r="89" spans="1:3" ht="15" customHeight="1" x14ac:dyDescent="0.2">
      <c r="A89" s="5">
        <v>88</v>
      </c>
      <c r="B89" s="3"/>
      <c r="C89" s="3"/>
    </row>
    <row r="90" spans="1:3" ht="15" customHeight="1" x14ac:dyDescent="0.2">
      <c r="A90" s="5">
        <v>89</v>
      </c>
      <c r="B90" s="3"/>
      <c r="C90" s="3"/>
    </row>
    <row r="91" spans="1:3" ht="15" customHeight="1" x14ac:dyDescent="0.2">
      <c r="A91" s="5">
        <v>90</v>
      </c>
      <c r="B91" s="3"/>
      <c r="C91" s="3"/>
    </row>
    <row r="92" spans="1:3" ht="15" customHeight="1" x14ac:dyDescent="0.2">
      <c r="A92" s="2"/>
    </row>
  </sheetData>
  <phoneticPr fontId="0" type="noConversion"/>
  <pageMargins left="0.78740157480314965" right="0.19685039370078741" top="0.59055118110236227" bottom="0.59055118110236227" header="0.31496062992125984" footer="0.31496062992125984"/>
  <pageSetup paperSize="9" scale="105" orientation="portrait" horizontalDpi="0" verticalDpi="0" r:id="rId1"/>
  <headerFooter alignWithMargins="0">
    <oddHeader>&amp;F</oddHeader>
    <oddFooter>&amp;CSeite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zoomScale="130" zoomScaleNormal="130" workbookViewId="0">
      <selection activeCell="F10" sqref="F10"/>
    </sheetView>
  </sheetViews>
  <sheetFormatPr baseColWidth="10" defaultRowHeight="12.75" x14ac:dyDescent="0.2"/>
  <cols>
    <col min="1" max="1" width="16.42578125" customWidth="1"/>
    <col min="2" max="2" width="16.28515625" customWidth="1"/>
    <col min="4" max="4" width="23.28515625" customWidth="1"/>
  </cols>
  <sheetData>
    <row r="1" spans="1:4" ht="18" x14ac:dyDescent="0.25">
      <c r="A1" s="261" t="s">
        <v>197</v>
      </c>
      <c r="B1" s="3"/>
      <c r="C1" s="3"/>
      <c r="D1" s="3"/>
    </row>
    <row r="2" spans="1:4" ht="17.45" customHeight="1" x14ac:dyDescent="0.2">
      <c r="A2" s="10" t="s">
        <v>9</v>
      </c>
      <c r="B2" s="285"/>
      <c r="C2" s="287"/>
      <c r="D2" s="263" t="s">
        <v>13</v>
      </c>
    </row>
    <row r="3" spans="1:4" ht="17.45" customHeight="1" x14ac:dyDescent="0.2">
      <c r="A3" s="286" t="s">
        <v>207</v>
      </c>
      <c r="B3" s="284"/>
      <c r="C3" s="287"/>
      <c r="D3" s="285"/>
    </row>
    <row r="4" spans="1:4" ht="17.45" customHeight="1" x14ac:dyDescent="0.2">
      <c r="A4" s="3" t="s">
        <v>10</v>
      </c>
      <c r="B4" s="269"/>
      <c r="C4" s="270"/>
      <c r="D4" s="271"/>
    </row>
    <row r="5" spans="1:4" ht="17.45" customHeight="1" x14ac:dyDescent="0.2">
      <c r="A5" s="10" t="s">
        <v>11</v>
      </c>
      <c r="B5" s="9"/>
      <c r="C5" s="3"/>
    </row>
    <row r="6" spans="1:4" x14ac:dyDescent="0.2">
      <c r="A6" s="259" t="s">
        <v>198</v>
      </c>
      <c r="B6" s="259" t="s">
        <v>0</v>
      </c>
      <c r="C6" s="259" t="s">
        <v>204</v>
      </c>
      <c r="D6" s="257" t="s">
        <v>200</v>
      </c>
    </row>
    <row r="7" spans="1:4" x14ac:dyDescent="0.2">
      <c r="A7" s="260" t="s">
        <v>199</v>
      </c>
      <c r="B7" s="260" t="s">
        <v>1</v>
      </c>
      <c r="C7" s="260" t="s">
        <v>203</v>
      </c>
      <c r="D7" s="258"/>
    </row>
    <row r="8" spans="1:4" ht="15" customHeight="1" x14ac:dyDescent="0.2">
      <c r="A8" s="7">
        <v>1</v>
      </c>
      <c r="B8" s="8"/>
      <c r="C8" s="8"/>
      <c r="D8" s="8"/>
    </row>
    <row r="9" spans="1:4" ht="15" customHeight="1" x14ac:dyDescent="0.2">
      <c r="A9" s="5">
        <v>2</v>
      </c>
      <c r="B9" s="3"/>
      <c r="C9" s="3"/>
      <c r="D9" s="3"/>
    </row>
    <row r="10" spans="1:4" ht="15" customHeight="1" x14ac:dyDescent="0.2">
      <c r="A10" s="7">
        <v>3</v>
      </c>
      <c r="B10" s="3"/>
      <c r="C10" s="3"/>
      <c r="D10" s="3"/>
    </row>
    <row r="11" spans="1:4" ht="15" customHeight="1" x14ac:dyDescent="0.2">
      <c r="A11" s="5">
        <v>4</v>
      </c>
      <c r="B11" s="3"/>
      <c r="C11" s="3"/>
      <c r="D11" s="3"/>
    </row>
    <row r="12" spans="1:4" ht="15" customHeight="1" x14ac:dyDescent="0.2">
      <c r="A12" s="7">
        <v>5</v>
      </c>
      <c r="B12" s="3"/>
      <c r="C12" s="3"/>
      <c r="D12" s="3"/>
    </row>
    <row r="13" spans="1:4" ht="15" customHeight="1" x14ac:dyDescent="0.2">
      <c r="A13" s="5">
        <v>6</v>
      </c>
      <c r="B13" s="3"/>
      <c r="C13" s="3"/>
      <c r="D13" s="3"/>
    </row>
    <row r="14" spans="1:4" ht="15" customHeight="1" x14ac:dyDescent="0.2">
      <c r="A14" s="7">
        <v>7</v>
      </c>
      <c r="B14" s="3"/>
      <c r="C14" s="3"/>
      <c r="D14" s="3"/>
    </row>
    <row r="15" spans="1:4" ht="15" customHeight="1" x14ac:dyDescent="0.2">
      <c r="A15" s="5">
        <v>8</v>
      </c>
      <c r="B15" s="3"/>
      <c r="C15" s="3"/>
      <c r="D15" s="3"/>
    </row>
    <row r="16" spans="1:4" ht="15" customHeight="1" x14ac:dyDescent="0.2">
      <c r="A16" s="7">
        <v>9</v>
      </c>
      <c r="B16" s="3"/>
      <c r="C16" s="3"/>
      <c r="D16" s="3"/>
    </row>
    <row r="17" spans="1:4" ht="15" customHeight="1" x14ac:dyDescent="0.2">
      <c r="A17" s="5">
        <v>10</v>
      </c>
      <c r="B17" s="3"/>
      <c r="C17" s="3"/>
      <c r="D17" s="3"/>
    </row>
    <row r="18" spans="1:4" ht="15" customHeight="1" x14ac:dyDescent="0.2">
      <c r="A18" s="7">
        <v>11</v>
      </c>
      <c r="B18" s="3"/>
      <c r="C18" s="3"/>
      <c r="D18" s="3"/>
    </row>
    <row r="19" spans="1:4" ht="15" customHeight="1" x14ac:dyDescent="0.2">
      <c r="A19" s="5">
        <v>12</v>
      </c>
      <c r="B19" s="3"/>
      <c r="C19" s="3"/>
      <c r="D19" s="3"/>
    </row>
    <row r="20" spans="1:4" ht="15" customHeight="1" x14ac:dyDescent="0.2">
      <c r="A20" s="7">
        <v>13</v>
      </c>
      <c r="B20" s="3"/>
      <c r="C20" s="3"/>
      <c r="D20" s="3"/>
    </row>
    <row r="21" spans="1:4" ht="15" customHeight="1" x14ac:dyDescent="0.2">
      <c r="A21" s="5">
        <v>14</v>
      </c>
      <c r="B21" s="3"/>
      <c r="C21" s="3"/>
      <c r="D21" s="3"/>
    </row>
    <row r="22" spans="1:4" ht="15" customHeight="1" x14ac:dyDescent="0.2">
      <c r="A22" s="7">
        <v>15</v>
      </c>
      <c r="B22" s="3"/>
      <c r="C22" s="3"/>
      <c r="D22" s="3"/>
    </row>
    <row r="23" spans="1:4" ht="15" customHeight="1" x14ac:dyDescent="0.2">
      <c r="A23" s="5">
        <v>16</v>
      </c>
      <c r="B23" s="3"/>
      <c r="C23" s="3"/>
      <c r="D23" s="3"/>
    </row>
    <row r="24" spans="1:4" ht="15" customHeight="1" x14ac:dyDescent="0.2">
      <c r="A24" s="7">
        <v>17</v>
      </c>
      <c r="B24" s="3"/>
      <c r="C24" s="3"/>
      <c r="D24" s="3"/>
    </row>
    <row r="25" spans="1:4" ht="15" customHeight="1" x14ac:dyDescent="0.2">
      <c r="A25" s="5">
        <v>18</v>
      </c>
      <c r="B25" s="3"/>
      <c r="C25" s="3"/>
      <c r="D25" s="3"/>
    </row>
    <row r="26" spans="1:4" ht="15" customHeight="1" x14ac:dyDescent="0.2">
      <c r="A26" s="7">
        <v>19</v>
      </c>
      <c r="B26" s="3"/>
      <c r="C26" s="3"/>
      <c r="D26" s="3"/>
    </row>
    <row r="27" spans="1:4" ht="15" customHeight="1" x14ac:dyDescent="0.2">
      <c r="A27" s="5">
        <v>20</v>
      </c>
      <c r="B27" s="3"/>
      <c r="C27" s="3"/>
      <c r="D27" s="3"/>
    </row>
    <row r="28" spans="1:4" ht="15" customHeight="1" x14ac:dyDescent="0.2">
      <c r="A28" s="7">
        <v>21</v>
      </c>
      <c r="B28" s="3"/>
      <c r="C28" s="3"/>
      <c r="D28" s="3"/>
    </row>
    <row r="29" spans="1:4" ht="15" customHeight="1" x14ac:dyDescent="0.2">
      <c r="A29" s="5">
        <v>22</v>
      </c>
      <c r="B29" s="3"/>
      <c r="C29" s="3"/>
      <c r="D29" s="3"/>
    </row>
    <row r="30" spans="1:4" ht="15" customHeight="1" x14ac:dyDescent="0.2">
      <c r="A30" s="7">
        <v>23</v>
      </c>
      <c r="B30" s="3"/>
      <c r="C30" s="3"/>
      <c r="D30" s="3"/>
    </row>
    <row r="31" spans="1:4" ht="15" customHeight="1" x14ac:dyDescent="0.2">
      <c r="A31" s="5">
        <v>24</v>
      </c>
      <c r="B31" s="3"/>
      <c r="C31" s="3"/>
      <c r="D31" s="3"/>
    </row>
    <row r="32" spans="1:4" ht="15" customHeight="1" x14ac:dyDescent="0.2">
      <c r="A32" s="7">
        <v>25</v>
      </c>
      <c r="B32" s="3"/>
      <c r="C32" s="3"/>
      <c r="D32" s="3"/>
    </row>
    <row r="33" spans="1:4" ht="15" customHeight="1" x14ac:dyDescent="0.2">
      <c r="A33" s="5">
        <v>26</v>
      </c>
      <c r="B33" s="3"/>
      <c r="C33" s="3"/>
      <c r="D33" s="3"/>
    </row>
    <row r="34" spans="1:4" ht="15" customHeight="1" x14ac:dyDescent="0.2">
      <c r="A34" s="7">
        <v>27</v>
      </c>
      <c r="B34" s="3"/>
      <c r="C34" s="3"/>
      <c r="D34" s="3"/>
    </row>
    <row r="35" spans="1:4" ht="15" customHeight="1" x14ac:dyDescent="0.2">
      <c r="A35" s="5">
        <v>28</v>
      </c>
      <c r="B35" s="3"/>
      <c r="C35" s="3"/>
      <c r="D35" s="3"/>
    </row>
    <row r="36" spans="1:4" ht="15" customHeight="1" x14ac:dyDescent="0.2">
      <c r="A36" s="7">
        <v>29</v>
      </c>
      <c r="B36" s="3"/>
      <c r="C36" s="3"/>
      <c r="D36" s="3"/>
    </row>
    <row r="37" spans="1:4" ht="15" customHeight="1" x14ac:dyDescent="0.2">
      <c r="A37" s="5">
        <v>30</v>
      </c>
      <c r="B37" s="3"/>
      <c r="C37" s="3"/>
      <c r="D37" s="3"/>
    </row>
    <row r="38" spans="1:4" ht="15" customHeight="1" x14ac:dyDescent="0.2">
      <c r="A38" s="7">
        <v>31</v>
      </c>
      <c r="B38" s="3"/>
      <c r="C38" s="3"/>
      <c r="D38" s="3"/>
    </row>
    <row r="39" spans="1:4" ht="15" customHeight="1" x14ac:dyDescent="0.2">
      <c r="A39" s="5">
        <v>32</v>
      </c>
      <c r="B39" s="3"/>
      <c r="C39" s="3"/>
      <c r="D39" s="3"/>
    </row>
    <row r="40" spans="1:4" ht="15" customHeight="1" x14ac:dyDescent="0.2">
      <c r="A40" s="7">
        <v>33</v>
      </c>
      <c r="B40" s="3"/>
      <c r="C40" s="3"/>
      <c r="D40" s="3"/>
    </row>
    <row r="41" spans="1:4" ht="15" customHeight="1" x14ac:dyDescent="0.2">
      <c r="A41" s="5">
        <v>34</v>
      </c>
      <c r="B41" s="3"/>
      <c r="C41" s="3"/>
      <c r="D41" s="3"/>
    </row>
    <row r="42" spans="1:4" ht="15" customHeight="1" x14ac:dyDescent="0.2">
      <c r="A42" s="7">
        <v>35</v>
      </c>
      <c r="B42" s="3"/>
      <c r="C42" s="3"/>
      <c r="D42" s="3"/>
    </row>
    <row r="43" spans="1:4" ht="15" customHeight="1" x14ac:dyDescent="0.2">
      <c r="A43" s="5">
        <v>36</v>
      </c>
      <c r="B43" s="3"/>
      <c r="C43" s="3"/>
      <c r="D43" s="3"/>
    </row>
    <row r="44" spans="1:4" ht="15" customHeight="1" x14ac:dyDescent="0.2">
      <c r="A44" s="7">
        <v>37</v>
      </c>
      <c r="B44" s="3"/>
      <c r="C44" s="3"/>
      <c r="D44" s="3"/>
    </row>
    <row r="45" spans="1:4" ht="15" customHeight="1" x14ac:dyDescent="0.2">
      <c r="A45" s="5">
        <v>38</v>
      </c>
      <c r="B45" s="3"/>
      <c r="C45" s="3"/>
      <c r="D45" s="3"/>
    </row>
    <row r="46" spans="1:4" ht="15" customHeight="1" x14ac:dyDescent="0.2">
      <c r="A46" s="7">
        <v>39</v>
      </c>
      <c r="B46" s="3"/>
      <c r="C46" s="3"/>
      <c r="D46" s="3"/>
    </row>
    <row r="47" spans="1:4" ht="15" customHeight="1" x14ac:dyDescent="0.2">
      <c r="A47" s="5">
        <v>40</v>
      </c>
      <c r="B47" s="3"/>
      <c r="C47" s="3"/>
      <c r="D47" s="3"/>
    </row>
    <row r="48" spans="1:4" ht="15" customHeight="1" x14ac:dyDescent="0.2">
      <c r="A48" s="7">
        <v>41</v>
      </c>
      <c r="B48" s="3"/>
      <c r="C48" s="3"/>
      <c r="D48" s="3"/>
    </row>
    <row r="49" spans="1:4" ht="15" customHeight="1" x14ac:dyDescent="0.2">
      <c r="A49" s="5">
        <v>42</v>
      </c>
      <c r="B49" s="3"/>
      <c r="C49" s="3"/>
      <c r="D49" s="3"/>
    </row>
    <row r="50" spans="1:4" ht="15" customHeight="1" x14ac:dyDescent="0.2">
      <c r="A50" s="7">
        <v>43</v>
      </c>
      <c r="B50" s="3"/>
      <c r="C50" s="3"/>
      <c r="D50" s="3"/>
    </row>
    <row r="51" spans="1:4" ht="15" customHeight="1" x14ac:dyDescent="0.2">
      <c r="A51" s="5">
        <v>44</v>
      </c>
      <c r="B51" s="3"/>
      <c r="C51" s="3"/>
      <c r="D51" s="3"/>
    </row>
    <row r="52" spans="1:4" ht="15" customHeight="1" x14ac:dyDescent="0.2">
      <c r="A52" s="7">
        <v>45</v>
      </c>
      <c r="B52" s="3"/>
      <c r="C52" s="3"/>
      <c r="D52" s="3"/>
    </row>
    <row r="53" spans="1:4" ht="15" customHeight="1" x14ac:dyDescent="0.2">
      <c r="A53" s="5">
        <v>46</v>
      </c>
      <c r="B53" s="3"/>
      <c r="C53" s="3"/>
      <c r="D53" s="3"/>
    </row>
    <row r="54" spans="1:4" ht="15" customHeight="1" x14ac:dyDescent="0.2">
      <c r="A54" s="7">
        <v>47</v>
      </c>
      <c r="B54" s="3"/>
      <c r="C54" s="3"/>
      <c r="D54" s="3"/>
    </row>
    <row r="55" spans="1:4" ht="15" customHeight="1" x14ac:dyDescent="0.2">
      <c r="A55" s="5">
        <v>48</v>
      </c>
      <c r="B55" s="3"/>
      <c r="C55" s="3"/>
      <c r="D55" s="3"/>
    </row>
    <row r="56" spans="1:4" ht="15" customHeight="1" x14ac:dyDescent="0.2">
      <c r="A56" s="7">
        <v>49</v>
      </c>
      <c r="B56" s="3"/>
      <c r="C56" s="3"/>
      <c r="D56" s="3"/>
    </row>
    <row r="57" spans="1:4" ht="15" customHeight="1" x14ac:dyDescent="0.2">
      <c r="A57" s="5">
        <v>50</v>
      </c>
      <c r="B57" s="3"/>
      <c r="C57" s="3"/>
      <c r="D57" s="3"/>
    </row>
    <row r="59" spans="1:4" x14ac:dyDescent="0.2">
      <c r="A59" t="s">
        <v>201</v>
      </c>
      <c r="B59" s="3"/>
      <c r="C59" t="s">
        <v>202</v>
      </c>
      <c r="D59" s="3"/>
    </row>
  </sheetData>
  <mergeCells count="1">
    <mergeCell ref="B4:D4"/>
  </mergeCells>
  <pageMargins left="0.78740157480314965" right="0.19685039370078741" top="0.59055118110236227" bottom="0.59055118110236227" header="0.31496062992125984" footer="0.31496062992125984"/>
  <pageSetup paperSize="9" scale="135" fitToHeight="2" orientation="portrait" horizontalDpi="0" verticalDpi="0" r:id="rId1"/>
  <headerFooter alignWithMargins="0">
    <oddHeader>&amp;C&amp;F</oddHeader>
    <oddFooter xml:space="preserve">&amp;C
</oddFooter>
  </headerFooter>
  <rowBreaks count="1" manualBreakCount="1">
    <brk id="32" max="16383" man="1"/>
  </rowBreaks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showGridLines="0" showZeros="0" tabSelected="1" showOutlineSymbols="0" zoomScale="130" workbookViewId="0">
      <selection activeCell="K27" sqref="K27"/>
    </sheetView>
  </sheetViews>
  <sheetFormatPr baseColWidth="10" defaultRowHeight="12.75" x14ac:dyDescent="0.2"/>
  <cols>
    <col min="1" max="1" width="8.28515625" customWidth="1"/>
    <col min="3" max="3" width="8.140625" customWidth="1"/>
    <col min="4" max="4" width="12.140625" customWidth="1"/>
  </cols>
  <sheetData>
    <row r="1" spans="1:10" ht="18" x14ac:dyDescent="0.25">
      <c r="A1" s="144" t="s">
        <v>123</v>
      </c>
      <c r="B1" s="116"/>
      <c r="C1" s="116"/>
      <c r="D1" s="116"/>
      <c r="E1" s="116" t="s">
        <v>59</v>
      </c>
      <c r="F1" s="116"/>
      <c r="G1" s="116"/>
      <c r="H1" s="145"/>
    </row>
    <row r="2" spans="1:10" x14ac:dyDescent="0.2">
      <c r="A2" s="118" t="s">
        <v>9</v>
      </c>
      <c r="B2" s="148"/>
      <c r="C2" s="146" t="s">
        <v>13</v>
      </c>
      <c r="D2" s="146"/>
      <c r="E2" s="149">
        <v>0.5</v>
      </c>
      <c r="F2" s="146" t="s">
        <v>33</v>
      </c>
      <c r="G2" s="146"/>
      <c r="H2" s="147"/>
      <c r="J2" s="264" t="s">
        <v>241</v>
      </c>
    </row>
    <row r="3" spans="1:10" x14ac:dyDescent="0.2">
      <c r="A3" s="118" t="s">
        <v>12</v>
      </c>
      <c r="B3" s="148"/>
      <c r="C3" s="146" t="s">
        <v>10</v>
      </c>
      <c r="D3" s="146"/>
      <c r="E3" s="150"/>
      <c r="F3" s="146" t="s">
        <v>34</v>
      </c>
      <c r="G3" s="146"/>
      <c r="H3" s="147"/>
    </row>
    <row r="4" spans="1:10" ht="13.5" thickBot="1" x14ac:dyDescent="0.25">
      <c r="A4" s="118" t="s">
        <v>11</v>
      </c>
      <c r="B4" s="146"/>
      <c r="C4" s="146"/>
      <c r="D4" s="146"/>
      <c r="E4" s="151">
        <v>14</v>
      </c>
      <c r="F4" s="152">
        <v>34</v>
      </c>
      <c r="G4" s="146"/>
      <c r="H4" s="147"/>
    </row>
    <row r="5" spans="1:10" x14ac:dyDescent="0.2">
      <c r="A5" s="29" t="s">
        <v>0</v>
      </c>
      <c r="B5" s="30" t="s">
        <v>2</v>
      </c>
      <c r="C5" s="31" t="s">
        <v>15</v>
      </c>
      <c r="D5" s="30" t="s">
        <v>6</v>
      </c>
      <c r="E5" s="32"/>
      <c r="F5" s="33" t="s">
        <v>38</v>
      </c>
      <c r="G5" s="32"/>
      <c r="H5" s="34"/>
    </row>
    <row r="6" spans="1:10" ht="13.5" thickBot="1" x14ac:dyDescent="0.25">
      <c r="A6" s="35" t="s">
        <v>1</v>
      </c>
      <c r="B6" s="36" t="s">
        <v>3</v>
      </c>
      <c r="C6" s="37" t="s">
        <v>16</v>
      </c>
      <c r="D6" s="36" t="s">
        <v>7</v>
      </c>
      <c r="E6" s="38"/>
      <c r="F6" s="36" t="s">
        <v>0</v>
      </c>
      <c r="G6" s="38"/>
      <c r="H6" s="39"/>
    </row>
    <row r="7" spans="1:10" hidden="1" x14ac:dyDescent="0.2">
      <c r="A7" s="44">
        <v>7</v>
      </c>
      <c r="B7" s="45">
        <f>(A7/200*A7/200*3.1415927)</f>
        <v>3.8484510575000001E-3</v>
      </c>
      <c r="C7" s="8"/>
      <c r="D7" s="153">
        <f t="shared" ref="D7:D49" si="0">B7*C7</f>
        <v>0</v>
      </c>
      <c r="E7" s="50"/>
      <c r="F7" s="45">
        <f>A7*C7</f>
        <v>0</v>
      </c>
      <c r="G7" s="50"/>
      <c r="H7" s="50"/>
    </row>
    <row r="8" spans="1:10" hidden="1" x14ac:dyDescent="0.2">
      <c r="A8" s="44">
        <v>8</v>
      </c>
      <c r="B8" s="45">
        <f t="shared" ref="B8:B49" si="1">(A8/200*A8/200*3.1415927)</f>
        <v>5.0265483200000001E-3</v>
      </c>
      <c r="C8" s="3"/>
      <c r="D8" s="154">
        <f t="shared" si="0"/>
        <v>0</v>
      </c>
      <c r="E8" s="50"/>
      <c r="F8" s="47">
        <f t="shared" ref="F8:F49" si="2">A8*C8</f>
        <v>0</v>
      </c>
      <c r="G8" s="50"/>
      <c r="H8" s="50"/>
    </row>
    <row r="9" spans="1:10" hidden="1" x14ac:dyDescent="0.2">
      <c r="A9" s="44">
        <v>9</v>
      </c>
      <c r="B9" s="45">
        <f t="shared" si="1"/>
        <v>6.3617252175000001E-3</v>
      </c>
      <c r="C9" s="3"/>
      <c r="D9" s="154">
        <f t="shared" si="0"/>
        <v>0</v>
      </c>
      <c r="E9" s="50"/>
      <c r="F9" s="47">
        <f t="shared" si="2"/>
        <v>0</v>
      </c>
      <c r="G9" s="50"/>
      <c r="H9" s="50"/>
    </row>
    <row r="10" spans="1:10" hidden="1" x14ac:dyDescent="0.2">
      <c r="A10" s="44">
        <v>10</v>
      </c>
      <c r="B10" s="45">
        <f t="shared" si="1"/>
        <v>7.8539817500000008E-3</v>
      </c>
      <c r="C10" s="3"/>
      <c r="D10" s="154">
        <f t="shared" si="0"/>
        <v>0</v>
      </c>
      <c r="E10" s="50"/>
      <c r="F10" s="47">
        <f t="shared" si="2"/>
        <v>0</v>
      </c>
      <c r="G10" s="50"/>
      <c r="H10" s="50"/>
    </row>
    <row r="11" spans="1:10" hidden="1" x14ac:dyDescent="0.2">
      <c r="A11" s="44">
        <v>11</v>
      </c>
      <c r="B11" s="45">
        <f t="shared" si="1"/>
        <v>9.5033179175000003E-3</v>
      </c>
      <c r="C11" s="3"/>
      <c r="D11" s="154">
        <f t="shared" si="0"/>
        <v>0</v>
      </c>
      <c r="E11" s="50"/>
      <c r="F11" s="47">
        <f t="shared" si="2"/>
        <v>0</v>
      </c>
      <c r="G11" s="50"/>
      <c r="H11" s="50"/>
    </row>
    <row r="12" spans="1:10" hidden="1" x14ac:dyDescent="0.2">
      <c r="A12" s="44">
        <v>12</v>
      </c>
      <c r="B12" s="45">
        <f t="shared" si="1"/>
        <v>1.1309733719999999E-2</v>
      </c>
      <c r="C12" s="3"/>
      <c r="D12" s="154">
        <f t="shared" si="0"/>
        <v>0</v>
      </c>
      <c r="E12" s="50"/>
      <c r="F12" s="47">
        <f t="shared" si="2"/>
        <v>0</v>
      </c>
      <c r="G12" s="50"/>
      <c r="H12" s="50"/>
    </row>
    <row r="13" spans="1:10" hidden="1" x14ac:dyDescent="0.2">
      <c r="A13" s="44">
        <v>13</v>
      </c>
      <c r="B13" s="45">
        <f t="shared" si="1"/>
        <v>1.32732291575E-2</v>
      </c>
      <c r="C13" s="3"/>
      <c r="D13" s="154">
        <f t="shared" si="0"/>
        <v>0</v>
      </c>
      <c r="E13" s="50"/>
      <c r="F13" s="47">
        <f t="shared" si="2"/>
        <v>0</v>
      </c>
      <c r="G13" s="50"/>
      <c r="H13" s="50"/>
    </row>
    <row r="14" spans="1:10" hidden="1" x14ac:dyDescent="0.2">
      <c r="A14" s="44">
        <v>14</v>
      </c>
      <c r="B14" s="45">
        <f t="shared" si="1"/>
        <v>1.539380423E-2</v>
      </c>
      <c r="C14" s="3"/>
      <c r="D14" s="154">
        <f t="shared" si="0"/>
        <v>0</v>
      </c>
      <c r="E14" s="50"/>
      <c r="F14" s="47">
        <f t="shared" si="2"/>
        <v>0</v>
      </c>
      <c r="G14" s="50"/>
      <c r="H14" s="50"/>
    </row>
    <row r="15" spans="1:10" hidden="1" x14ac:dyDescent="0.2">
      <c r="A15" s="44">
        <v>15</v>
      </c>
      <c r="B15" s="45">
        <f t="shared" si="1"/>
        <v>1.7671458937499999E-2</v>
      </c>
      <c r="C15" s="3"/>
      <c r="D15" s="154">
        <f t="shared" si="0"/>
        <v>0</v>
      </c>
      <c r="E15" s="50"/>
      <c r="F15" s="47">
        <f t="shared" si="2"/>
        <v>0</v>
      </c>
      <c r="G15" s="50"/>
      <c r="H15" s="50"/>
    </row>
    <row r="16" spans="1:10" hidden="1" x14ac:dyDescent="0.2">
      <c r="A16" s="44">
        <v>16</v>
      </c>
      <c r="B16" s="45">
        <f t="shared" si="1"/>
        <v>2.010619328E-2</v>
      </c>
      <c r="C16" s="3"/>
      <c r="D16" s="154">
        <f t="shared" si="0"/>
        <v>0</v>
      </c>
      <c r="E16" s="50"/>
      <c r="F16" s="47">
        <f t="shared" si="2"/>
        <v>0</v>
      </c>
      <c r="G16" s="50"/>
      <c r="H16" s="50"/>
    </row>
    <row r="17" spans="1:10" hidden="1" x14ac:dyDescent="0.2">
      <c r="A17" s="44">
        <v>17</v>
      </c>
      <c r="B17" s="45">
        <f t="shared" si="1"/>
        <v>2.26980072575E-2</v>
      </c>
      <c r="C17" s="3"/>
      <c r="D17" s="154">
        <f t="shared" si="0"/>
        <v>0</v>
      </c>
      <c r="E17" s="50"/>
      <c r="F17" s="47">
        <f t="shared" si="2"/>
        <v>0</v>
      </c>
      <c r="G17" s="50"/>
      <c r="H17" s="50"/>
    </row>
    <row r="18" spans="1:10" hidden="1" x14ac:dyDescent="0.2">
      <c r="A18" s="44">
        <v>18</v>
      </c>
      <c r="B18" s="45">
        <f t="shared" si="1"/>
        <v>2.5446900870000001E-2</v>
      </c>
      <c r="C18" s="3"/>
      <c r="D18" s="154">
        <f t="shared" si="0"/>
        <v>0</v>
      </c>
      <c r="E18" s="50"/>
      <c r="F18" s="47">
        <f t="shared" si="2"/>
        <v>0</v>
      </c>
      <c r="G18" s="50"/>
      <c r="H18" s="50"/>
    </row>
    <row r="19" spans="1:10" hidden="1" x14ac:dyDescent="0.2">
      <c r="A19" s="44">
        <v>19</v>
      </c>
      <c r="B19" s="45">
        <f t="shared" si="1"/>
        <v>2.8352874117499999E-2</v>
      </c>
      <c r="C19" s="3"/>
      <c r="D19" s="154">
        <f t="shared" si="0"/>
        <v>0</v>
      </c>
      <c r="E19" s="50"/>
      <c r="F19" s="47">
        <f t="shared" si="2"/>
        <v>0</v>
      </c>
      <c r="G19" s="50"/>
      <c r="H19" s="50"/>
    </row>
    <row r="20" spans="1:10" x14ac:dyDescent="0.2">
      <c r="A20" s="44">
        <v>20</v>
      </c>
      <c r="B20" s="45">
        <f t="shared" si="1"/>
        <v>3.1415927000000003E-2</v>
      </c>
      <c r="C20" s="3">
        <v>3</v>
      </c>
      <c r="D20" s="154">
        <f t="shared" si="0"/>
        <v>9.4200000000000006E-2</v>
      </c>
      <c r="E20" s="50"/>
      <c r="F20" s="47">
        <f t="shared" si="2"/>
        <v>60</v>
      </c>
      <c r="G20" s="50"/>
      <c r="H20" s="50"/>
      <c r="J20" s="264" t="s">
        <v>240</v>
      </c>
    </row>
    <row r="21" spans="1:10" x14ac:dyDescent="0.2">
      <c r="A21" s="44">
        <v>21</v>
      </c>
      <c r="B21" s="45">
        <f t="shared" si="1"/>
        <v>3.4636059517499998E-2</v>
      </c>
      <c r="C21" s="3">
        <v>2</v>
      </c>
      <c r="D21" s="154">
        <f t="shared" si="0"/>
        <v>6.93E-2</v>
      </c>
      <c r="E21" s="50"/>
      <c r="F21" s="47">
        <f t="shared" si="2"/>
        <v>42</v>
      </c>
      <c r="G21" s="50"/>
      <c r="H21" s="50"/>
    </row>
    <row r="22" spans="1:10" x14ac:dyDescent="0.2">
      <c r="A22" s="44">
        <v>22</v>
      </c>
      <c r="B22" s="45">
        <f t="shared" si="1"/>
        <v>3.8013271670000001E-2</v>
      </c>
      <c r="C22" s="3">
        <v>8</v>
      </c>
      <c r="D22" s="154">
        <f t="shared" si="0"/>
        <v>0.30409999999999998</v>
      </c>
      <c r="E22" s="50"/>
      <c r="F22" s="47">
        <f t="shared" si="2"/>
        <v>176</v>
      </c>
      <c r="G22" s="50"/>
      <c r="H22" s="50"/>
    </row>
    <row r="23" spans="1:10" x14ac:dyDescent="0.2">
      <c r="A23" s="44">
        <v>23</v>
      </c>
      <c r="B23" s="45">
        <f t="shared" si="1"/>
        <v>4.1547563457499999E-2</v>
      </c>
      <c r="C23" s="3">
        <v>4</v>
      </c>
      <c r="D23" s="154">
        <f t="shared" si="0"/>
        <v>0.16619999999999999</v>
      </c>
      <c r="E23" s="50"/>
      <c r="F23" s="47">
        <f t="shared" si="2"/>
        <v>92</v>
      </c>
      <c r="G23" s="50"/>
      <c r="H23" s="50"/>
    </row>
    <row r="24" spans="1:10" x14ac:dyDescent="0.2">
      <c r="A24" s="44">
        <v>24</v>
      </c>
      <c r="B24" s="45">
        <f t="shared" si="1"/>
        <v>4.5238934879999998E-2</v>
      </c>
      <c r="C24" s="3">
        <v>12</v>
      </c>
      <c r="D24" s="154">
        <f t="shared" si="0"/>
        <v>0.54290000000000005</v>
      </c>
      <c r="E24" s="50"/>
      <c r="F24" s="47">
        <f t="shared" si="2"/>
        <v>288</v>
      </c>
      <c r="G24" s="50"/>
      <c r="H24" s="50"/>
    </row>
    <row r="25" spans="1:10" x14ac:dyDescent="0.2">
      <c r="A25" s="44">
        <v>25</v>
      </c>
      <c r="B25" s="45">
        <f t="shared" si="1"/>
        <v>4.9087385937499999E-2</v>
      </c>
      <c r="C25" s="3"/>
      <c r="D25" s="154">
        <f t="shared" si="0"/>
        <v>0</v>
      </c>
      <c r="E25" s="50"/>
      <c r="F25" s="47">
        <f t="shared" si="2"/>
        <v>0</v>
      </c>
      <c r="G25" s="50"/>
      <c r="H25" s="50"/>
    </row>
    <row r="26" spans="1:10" x14ac:dyDescent="0.2">
      <c r="A26" s="44">
        <v>26</v>
      </c>
      <c r="B26" s="45">
        <f t="shared" si="1"/>
        <v>5.309291663E-2</v>
      </c>
      <c r="C26" s="3">
        <v>2</v>
      </c>
      <c r="D26" s="154">
        <f t="shared" si="0"/>
        <v>0.1062</v>
      </c>
      <c r="E26" s="50"/>
      <c r="F26" s="47">
        <f t="shared" si="2"/>
        <v>52</v>
      </c>
      <c r="G26" s="50"/>
      <c r="H26" s="50"/>
    </row>
    <row r="27" spans="1:10" x14ac:dyDescent="0.2">
      <c r="A27" s="44">
        <v>27</v>
      </c>
      <c r="B27" s="45">
        <f t="shared" si="1"/>
        <v>5.7255526957499997E-2</v>
      </c>
      <c r="C27" s="3"/>
      <c r="D27" s="154">
        <f t="shared" si="0"/>
        <v>0</v>
      </c>
      <c r="E27" s="50"/>
      <c r="F27" s="47">
        <f t="shared" si="2"/>
        <v>0</v>
      </c>
      <c r="G27" s="50"/>
      <c r="H27" s="50"/>
    </row>
    <row r="28" spans="1:10" x14ac:dyDescent="0.2">
      <c r="A28" s="44">
        <v>28</v>
      </c>
      <c r="B28" s="45">
        <f t="shared" si="1"/>
        <v>6.1575216920000002E-2</v>
      </c>
      <c r="C28" s="3">
        <v>3</v>
      </c>
      <c r="D28" s="154">
        <f t="shared" si="0"/>
        <v>0.1847</v>
      </c>
      <c r="E28" s="50"/>
      <c r="F28" s="47">
        <f t="shared" si="2"/>
        <v>84</v>
      </c>
      <c r="G28" s="50"/>
      <c r="H28" s="50"/>
    </row>
    <row r="29" spans="1:10" x14ac:dyDescent="0.2">
      <c r="A29" s="44">
        <v>29</v>
      </c>
      <c r="B29" s="45">
        <f t="shared" si="1"/>
        <v>6.6051986517499994E-2</v>
      </c>
      <c r="C29" s="3"/>
      <c r="D29" s="154">
        <f t="shared" si="0"/>
        <v>0</v>
      </c>
      <c r="E29" s="50"/>
      <c r="F29" s="47">
        <f t="shared" si="2"/>
        <v>0</v>
      </c>
      <c r="G29" s="50"/>
      <c r="H29" s="50"/>
    </row>
    <row r="30" spans="1:10" x14ac:dyDescent="0.2">
      <c r="A30" s="44">
        <v>30</v>
      </c>
      <c r="B30" s="45">
        <f t="shared" si="1"/>
        <v>7.0685835749999995E-2</v>
      </c>
      <c r="C30" s="3"/>
      <c r="D30" s="154">
        <f t="shared" si="0"/>
        <v>0</v>
      </c>
      <c r="E30" s="50"/>
      <c r="F30" s="47">
        <f t="shared" si="2"/>
        <v>0</v>
      </c>
      <c r="G30" s="50"/>
      <c r="H30" s="50"/>
    </row>
    <row r="31" spans="1:10" x14ac:dyDescent="0.2">
      <c r="A31" s="44">
        <v>31</v>
      </c>
      <c r="B31" s="45">
        <f t="shared" si="1"/>
        <v>7.5476764617499997E-2</v>
      </c>
      <c r="C31" s="3"/>
      <c r="D31" s="154">
        <f t="shared" si="0"/>
        <v>0</v>
      </c>
      <c r="E31" s="50"/>
      <c r="F31" s="47">
        <f t="shared" si="2"/>
        <v>0</v>
      </c>
      <c r="G31" s="50"/>
      <c r="H31" s="50"/>
    </row>
    <row r="32" spans="1:10" x14ac:dyDescent="0.2">
      <c r="A32" s="44">
        <v>32</v>
      </c>
      <c r="B32" s="45">
        <f t="shared" si="1"/>
        <v>8.0424773120000001E-2</v>
      </c>
      <c r="C32" s="3"/>
      <c r="D32" s="154">
        <f t="shared" si="0"/>
        <v>0</v>
      </c>
      <c r="E32" s="50"/>
      <c r="F32" s="47">
        <f t="shared" si="2"/>
        <v>0</v>
      </c>
      <c r="G32" s="50"/>
      <c r="H32" s="50"/>
    </row>
    <row r="33" spans="1:8" x14ac:dyDescent="0.2">
      <c r="A33" s="44">
        <v>33</v>
      </c>
      <c r="B33" s="45">
        <f t="shared" si="1"/>
        <v>8.5529861257500006E-2</v>
      </c>
      <c r="C33" s="3"/>
      <c r="D33" s="154">
        <f t="shared" si="0"/>
        <v>0</v>
      </c>
      <c r="E33" s="50"/>
      <c r="F33" s="47">
        <f t="shared" si="2"/>
        <v>0</v>
      </c>
      <c r="G33" s="50"/>
      <c r="H33" s="50"/>
    </row>
    <row r="34" spans="1:8" x14ac:dyDescent="0.2">
      <c r="A34" s="44">
        <v>34</v>
      </c>
      <c r="B34" s="45">
        <f t="shared" si="1"/>
        <v>9.0792029029999999E-2</v>
      </c>
      <c r="C34" s="3"/>
      <c r="D34" s="154">
        <f t="shared" si="0"/>
        <v>0</v>
      </c>
      <c r="E34" s="50"/>
      <c r="F34" s="47">
        <f t="shared" si="2"/>
        <v>0</v>
      </c>
      <c r="G34" s="50"/>
      <c r="H34" s="50"/>
    </row>
    <row r="35" spans="1:8" x14ac:dyDescent="0.2">
      <c r="A35" s="44">
        <v>35</v>
      </c>
      <c r="B35" s="45">
        <f t="shared" si="1"/>
        <v>9.6211276437500007E-2</v>
      </c>
      <c r="C35" s="3"/>
      <c r="D35" s="154">
        <f t="shared" si="0"/>
        <v>0</v>
      </c>
      <c r="E35" s="50"/>
      <c r="F35" s="47">
        <f t="shared" si="2"/>
        <v>0</v>
      </c>
      <c r="G35" s="50"/>
      <c r="H35" s="50"/>
    </row>
    <row r="36" spans="1:8" x14ac:dyDescent="0.2">
      <c r="A36" s="44">
        <v>36</v>
      </c>
      <c r="B36" s="45">
        <f t="shared" si="1"/>
        <v>0.10178760348</v>
      </c>
      <c r="C36" s="3"/>
      <c r="D36" s="154">
        <f t="shared" si="0"/>
        <v>0</v>
      </c>
      <c r="E36" s="50"/>
      <c r="F36" s="47">
        <f t="shared" si="2"/>
        <v>0</v>
      </c>
      <c r="G36" s="50"/>
      <c r="H36" s="50"/>
    </row>
    <row r="37" spans="1:8" x14ac:dyDescent="0.2">
      <c r="A37" s="44">
        <v>37</v>
      </c>
      <c r="B37" s="45">
        <f t="shared" si="1"/>
        <v>0.1075210101575</v>
      </c>
      <c r="C37" s="3"/>
      <c r="D37" s="154">
        <f t="shared" si="0"/>
        <v>0</v>
      </c>
      <c r="E37" s="50"/>
      <c r="F37" s="47">
        <f t="shared" si="2"/>
        <v>0</v>
      </c>
      <c r="G37" s="50"/>
      <c r="H37" s="50"/>
    </row>
    <row r="38" spans="1:8" x14ac:dyDescent="0.2">
      <c r="A38" s="44">
        <v>38</v>
      </c>
      <c r="B38" s="45">
        <f t="shared" si="1"/>
        <v>0.11341149647</v>
      </c>
      <c r="C38" s="3"/>
      <c r="D38" s="154">
        <f t="shared" si="0"/>
        <v>0</v>
      </c>
      <c r="E38" s="50"/>
      <c r="F38" s="47">
        <f t="shared" si="2"/>
        <v>0</v>
      </c>
      <c r="G38" s="50"/>
      <c r="H38" s="50"/>
    </row>
    <row r="39" spans="1:8" x14ac:dyDescent="0.2">
      <c r="A39" s="44">
        <v>39</v>
      </c>
      <c r="B39" s="45">
        <f t="shared" si="1"/>
        <v>0.1194590624175</v>
      </c>
      <c r="C39" s="3"/>
      <c r="D39" s="154">
        <f t="shared" si="0"/>
        <v>0</v>
      </c>
      <c r="E39" s="50"/>
      <c r="F39" s="47">
        <f t="shared" si="2"/>
        <v>0</v>
      </c>
      <c r="G39" s="50"/>
      <c r="H39" s="50"/>
    </row>
    <row r="40" spans="1:8" x14ac:dyDescent="0.2">
      <c r="A40" s="44">
        <v>40</v>
      </c>
      <c r="B40" s="45">
        <f t="shared" si="1"/>
        <v>0.12566370800000001</v>
      </c>
      <c r="C40" s="3"/>
      <c r="D40" s="154">
        <f t="shared" si="0"/>
        <v>0</v>
      </c>
      <c r="E40" s="50"/>
      <c r="F40" s="47">
        <f t="shared" si="2"/>
        <v>0</v>
      </c>
      <c r="G40" s="50"/>
      <c r="H40" s="50"/>
    </row>
    <row r="41" spans="1:8" x14ac:dyDescent="0.2">
      <c r="A41" s="44">
        <v>41</v>
      </c>
      <c r="B41" s="45">
        <f t="shared" si="1"/>
        <v>0.13202543321749999</v>
      </c>
      <c r="C41" s="3"/>
      <c r="D41" s="154">
        <f t="shared" si="0"/>
        <v>0</v>
      </c>
      <c r="E41" s="50"/>
      <c r="F41" s="47">
        <f t="shared" si="2"/>
        <v>0</v>
      </c>
      <c r="G41" s="50"/>
      <c r="H41" s="50"/>
    </row>
    <row r="42" spans="1:8" x14ac:dyDescent="0.2">
      <c r="A42" s="44">
        <v>42</v>
      </c>
      <c r="B42" s="45">
        <f t="shared" si="1"/>
        <v>0.13854423806999999</v>
      </c>
      <c r="C42" s="3"/>
      <c r="D42" s="154">
        <f t="shared" si="0"/>
        <v>0</v>
      </c>
      <c r="E42" s="50"/>
      <c r="F42" s="47">
        <f t="shared" si="2"/>
        <v>0</v>
      </c>
      <c r="G42" s="50"/>
      <c r="H42" s="50"/>
    </row>
    <row r="43" spans="1:8" x14ac:dyDescent="0.2">
      <c r="A43" s="44">
        <v>43</v>
      </c>
      <c r="B43" s="45">
        <f t="shared" si="1"/>
        <v>0.1452201225575</v>
      </c>
      <c r="C43" s="3"/>
      <c r="D43" s="154">
        <f t="shared" si="0"/>
        <v>0</v>
      </c>
      <c r="E43" s="50"/>
      <c r="F43" s="47">
        <f t="shared" si="2"/>
        <v>0</v>
      </c>
      <c r="G43" s="50"/>
      <c r="H43" s="50"/>
    </row>
    <row r="44" spans="1:8" x14ac:dyDescent="0.2">
      <c r="A44" s="44">
        <v>44</v>
      </c>
      <c r="B44" s="45">
        <f t="shared" si="1"/>
        <v>0.15205308668</v>
      </c>
      <c r="C44" s="3"/>
      <c r="D44" s="154">
        <f t="shared" si="0"/>
        <v>0</v>
      </c>
      <c r="E44" s="50"/>
      <c r="F44" s="47">
        <f t="shared" si="2"/>
        <v>0</v>
      </c>
      <c r="G44" s="50"/>
      <c r="H44" s="50"/>
    </row>
    <row r="45" spans="1:8" x14ac:dyDescent="0.2">
      <c r="A45" s="44">
        <v>45</v>
      </c>
      <c r="B45" s="45">
        <f t="shared" si="1"/>
        <v>0.15904313043750001</v>
      </c>
      <c r="C45" s="3"/>
      <c r="D45" s="154">
        <f t="shared" si="0"/>
        <v>0</v>
      </c>
      <c r="E45" s="50"/>
      <c r="F45" s="47">
        <f t="shared" si="2"/>
        <v>0</v>
      </c>
      <c r="G45" s="50"/>
      <c r="H45" s="50"/>
    </row>
    <row r="46" spans="1:8" x14ac:dyDescent="0.2">
      <c r="A46" s="46">
        <v>46</v>
      </c>
      <c r="B46" s="47">
        <f t="shared" si="1"/>
        <v>0.16619025383</v>
      </c>
      <c r="C46" s="3"/>
      <c r="D46" s="154">
        <f t="shared" si="0"/>
        <v>0</v>
      </c>
      <c r="E46" s="50"/>
      <c r="F46" s="47">
        <f t="shared" si="2"/>
        <v>0</v>
      </c>
      <c r="G46" s="50"/>
      <c r="H46" s="50"/>
    </row>
    <row r="47" spans="1:8" x14ac:dyDescent="0.2">
      <c r="A47" s="46">
        <v>47</v>
      </c>
      <c r="B47" s="47">
        <f t="shared" si="1"/>
        <v>0.17349445685750001</v>
      </c>
      <c r="C47" s="3"/>
      <c r="D47" s="154">
        <f t="shared" si="0"/>
        <v>0</v>
      </c>
      <c r="E47" s="50"/>
      <c r="F47" s="47">
        <f t="shared" si="2"/>
        <v>0</v>
      </c>
      <c r="G47" s="50"/>
      <c r="H47" s="50"/>
    </row>
    <row r="48" spans="1:8" x14ac:dyDescent="0.2">
      <c r="A48" s="46">
        <v>48</v>
      </c>
      <c r="B48" s="47">
        <f t="shared" si="1"/>
        <v>0.18095573951999999</v>
      </c>
      <c r="C48" s="3"/>
      <c r="D48" s="154">
        <f t="shared" si="0"/>
        <v>0</v>
      </c>
      <c r="E48" s="50"/>
      <c r="F48" s="47">
        <f t="shared" si="2"/>
        <v>0</v>
      </c>
      <c r="G48" s="50"/>
      <c r="H48" s="50"/>
    </row>
    <row r="49" spans="1:8" ht="13.5" thickBot="1" x14ac:dyDescent="0.25">
      <c r="A49" s="46">
        <v>49</v>
      </c>
      <c r="B49" s="47">
        <f t="shared" si="1"/>
        <v>0.18857410181750001</v>
      </c>
      <c r="C49" s="240"/>
      <c r="D49" s="154">
        <f t="shared" si="0"/>
        <v>0</v>
      </c>
      <c r="E49" s="50"/>
      <c r="F49" s="47">
        <f t="shared" si="2"/>
        <v>0</v>
      </c>
      <c r="G49" s="50"/>
      <c r="H49" s="50"/>
    </row>
    <row r="50" spans="1:8" ht="13.5" thickBot="1" x14ac:dyDescent="0.25">
      <c r="A50" s="40" t="s">
        <v>14</v>
      </c>
      <c r="B50" s="41"/>
      <c r="C50" s="42">
        <f>SUM(C7:C49)</f>
        <v>34</v>
      </c>
      <c r="D50" s="52">
        <f>SUM(D7:D49)</f>
        <v>1.4676</v>
      </c>
      <c r="E50" s="50"/>
      <c r="F50" s="53">
        <f>SUM(F7:F49)</f>
        <v>794</v>
      </c>
      <c r="G50" s="50"/>
      <c r="H50" s="50"/>
    </row>
    <row r="51" spans="1:8" ht="3.75" customHeight="1" x14ac:dyDescent="0.2"/>
    <row r="52" spans="1:8" x14ac:dyDescent="0.2">
      <c r="A52" s="17" t="s">
        <v>17</v>
      </c>
      <c r="B52" s="19"/>
      <c r="C52" s="19"/>
      <c r="E52" s="19"/>
      <c r="G52" s="19"/>
      <c r="H52" s="19"/>
    </row>
    <row r="53" spans="1:8" x14ac:dyDescent="0.2">
      <c r="A53" s="18" t="s">
        <v>18</v>
      </c>
      <c r="D53" s="19" t="s">
        <v>36</v>
      </c>
      <c r="F53" s="19" t="s">
        <v>19</v>
      </c>
    </row>
    <row r="54" spans="1:8" ht="3.75" customHeight="1" x14ac:dyDescent="0.2">
      <c r="A54" s="17"/>
    </row>
    <row r="55" spans="1:8" x14ac:dyDescent="0.2">
      <c r="B55" s="298">
        <f>D50</f>
        <v>1.4676</v>
      </c>
      <c r="C55" s="2"/>
      <c r="D55" s="300">
        <f>C50</f>
        <v>34</v>
      </c>
      <c r="E55" s="27"/>
      <c r="F55" s="28"/>
      <c r="G55" s="298">
        <f>B55/D55</f>
        <v>4.3200000000000002E-2</v>
      </c>
      <c r="H55" s="20" t="s">
        <v>39</v>
      </c>
    </row>
    <row r="56" spans="1:8" ht="3" customHeight="1" x14ac:dyDescent="0.2">
      <c r="G56" s="1"/>
    </row>
    <row r="57" spans="1:8" x14ac:dyDescent="0.2">
      <c r="A57" s="17" t="s">
        <v>20</v>
      </c>
      <c r="G57" s="301">
        <f>F50/D55</f>
        <v>23</v>
      </c>
      <c r="H57" s="302">
        <f>F50/D55</f>
        <v>23</v>
      </c>
    </row>
    <row r="58" spans="1:8" x14ac:dyDescent="0.2">
      <c r="A58" s="18" t="s">
        <v>21</v>
      </c>
    </row>
    <row r="59" spans="1:8" ht="3.75" customHeight="1" x14ac:dyDescent="0.2">
      <c r="A59" s="17"/>
    </row>
    <row r="60" spans="1:8" x14ac:dyDescent="0.2">
      <c r="A60" s="17" t="s">
        <v>22</v>
      </c>
    </row>
    <row r="61" spans="1:8" x14ac:dyDescent="0.2">
      <c r="B61" s="18" t="s">
        <v>23</v>
      </c>
      <c r="C61" s="19" t="s">
        <v>29</v>
      </c>
      <c r="D61" s="19" t="s">
        <v>30</v>
      </c>
      <c r="E61" s="19" t="s">
        <v>24</v>
      </c>
      <c r="F61" s="19"/>
      <c r="G61" s="19" t="s">
        <v>25</v>
      </c>
      <c r="H61" s="20" t="s">
        <v>232</v>
      </c>
    </row>
    <row r="62" spans="1:8" ht="3.75" customHeight="1" thickBot="1" x14ac:dyDescent="0.25">
      <c r="A62" s="17"/>
    </row>
    <row r="63" spans="1:8" ht="13.5" thickBot="1" x14ac:dyDescent="0.25">
      <c r="A63" s="17"/>
      <c r="B63" s="298">
        <f>G55</f>
        <v>4.3200000000000002E-2</v>
      </c>
      <c r="C63" s="297">
        <f>E4</f>
        <v>14</v>
      </c>
      <c r="D63" s="5">
        <v>0.5</v>
      </c>
      <c r="E63" s="25">
        <v>0.19</v>
      </c>
      <c r="F63" s="2"/>
      <c r="G63" s="303">
        <f>PRODUCT(B63*C63*D63)*0.81</f>
        <v>0.24</v>
      </c>
      <c r="H63" s="304">
        <f>F4*G63</f>
        <v>8.16</v>
      </c>
    </row>
    <row r="64" spans="1:8" ht="3.75" customHeight="1" x14ac:dyDescent="0.2">
      <c r="A64" s="17"/>
    </row>
    <row r="65" spans="1:8" x14ac:dyDescent="0.2">
      <c r="A65" s="17" t="s">
        <v>26</v>
      </c>
    </row>
    <row r="66" spans="1:8" x14ac:dyDescent="0.2">
      <c r="A66" s="18" t="s">
        <v>27</v>
      </c>
      <c r="B66" s="19"/>
      <c r="C66" s="20" t="s">
        <v>28</v>
      </c>
      <c r="D66" s="19" t="s">
        <v>35</v>
      </c>
      <c r="E66" s="19"/>
      <c r="F66" s="21" t="s">
        <v>31</v>
      </c>
      <c r="G66" s="19" t="s">
        <v>32</v>
      </c>
      <c r="H66" s="19"/>
    </row>
    <row r="67" spans="1:8" ht="3.75" customHeight="1" x14ac:dyDescent="0.2">
      <c r="A67" s="2"/>
    </row>
    <row r="68" spans="1:8" x14ac:dyDescent="0.2">
      <c r="A68" s="2"/>
      <c r="B68" s="299">
        <f>G63</f>
        <v>0.24</v>
      </c>
      <c r="C68" s="2"/>
      <c r="D68" s="2"/>
      <c r="E68" s="297">
        <f>F4/E2</f>
        <v>68</v>
      </c>
      <c r="F68" s="2"/>
      <c r="G68" s="2"/>
      <c r="H68" s="299">
        <f>B68*E68</f>
        <v>16.32</v>
      </c>
    </row>
    <row r="69" spans="1:8" x14ac:dyDescent="0.2">
      <c r="A69" s="2"/>
    </row>
    <row r="70" spans="1:8" x14ac:dyDescent="0.2">
      <c r="A70" s="2"/>
    </row>
    <row r="71" spans="1:8" x14ac:dyDescent="0.2">
      <c r="A71" s="2"/>
    </row>
    <row r="72" spans="1:8" x14ac:dyDescent="0.2">
      <c r="A72" s="2"/>
    </row>
    <row r="73" spans="1:8" x14ac:dyDescent="0.2">
      <c r="A73" s="2"/>
    </row>
    <row r="74" spans="1:8" x14ac:dyDescent="0.2">
      <c r="A74" s="2"/>
    </row>
    <row r="75" spans="1:8" x14ac:dyDescent="0.2">
      <c r="A75" s="2"/>
    </row>
    <row r="76" spans="1:8" x14ac:dyDescent="0.2">
      <c r="A76" s="2"/>
    </row>
    <row r="77" spans="1:8" x14ac:dyDescent="0.2">
      <c r="A77" s="2"/>
    </row>
    <row r="78" spans="1:8" x14ac:dyDescent="0.2">
      <c r="A78" s="2"/>
    </row>
    <row r="79" spans="1:8" x14ac:dyDescent="0.2">
      <c r="A79" s="2"/>
    </row>
    <row r="80" spans="1:8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</sheetData>
  <phoneticPr fontId="0" type="noConversion"/>
  <pageMargins left="0.78740157480314965" right="0.19685039370078741" top="0.86614173228346458" bottom="0.31496062992125984" header="0.51181102362204722" footer="0.35433070866141736"/>
  <pageSetup paperSize="9" orientation="portrait" horizontalDpi="0" verticalDpi="0" r:id="rId1"/>
  <headerFooter alignWithMargins="0">
    <oddHeader>&amp;F</oddHeader>
    <oddFooter>&amp;CSeite 5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showGridLines="0" showRowColHeaders="0" showZeros="0" showOutlineSymbols="0" zoomScale="130" workbookViewId="0">
      <selection activeCell="J52" sqref="J52"/>
    </sheetView>
  </sheetViews>
  <sheetFormatPr baseColWidth="10" defaultRowHeight="12.75" x14ac:dyDescent="0.2"/>
  <cols>
    <col min="1" max="1" width="8.28515625" customWidth="1"/>
    <col min="3" max="3" width="8.140625" customWidth="1"/>
    <col min="4" max="4" width="12.140625" customWidth="1"/>
    <col min="6" max="6" width="11.5703125" bestFit="1" customWidth="1"/>
  </cols>
  <sheetData>
    <row r="1" spans="1:8" ht="18" x14ac:dyDescent="0.25">
      <c r="A1" s="144" t="s">
        <v>123</v>
      </c>
      <c r="B1" s="116"/>
      <c r="C1" s="116"/>
      <c r="D1" s="116"/>
      <c r="E1" s="116" t="s">
        <v>95</v>
      </c>
      <c r="F1" s="116"/>
      <c r="G1" s="116"/>
      <c r="H1" s="145"/>
    </row>
    <row r="2" spans="1:8" x14ac:dyDescent="0.2">
      <c r="A2" s="118" t="s">
        <v>9</v>
      </c>
      <c r="B2" s="148"/>
      <c r="C2" s="146" t="s">
        <v>13</v>
      </c>
      <c r="D2" s="146"/>
      <c r="E2" s="149"/>
      <c r="F2" s="146" t="s">
        <v>33</v>
      </c>
      <c r="G2" s="146"/>
      <c r="H2" s="147"/>
    </row>
    <row r="3" spans="1:8" x14ac:dyDescent="0.2">
      <c r="A3" s="118" t="s">
        <v>12</v>
      </c>
      <c r="B3" s="148"/>
      <c r="C3" s="146" t="s">
        <v>10</v>
      </c>
      <c r="D3" s="146"/>
      <c r="E3" s="150" t="s">
        <v>37</v>
      </c>
      <c r="F3" s="146" t="s">
        <v>34</v>
      </c>
      <c r="G3" s="146"/>
      <c r="H3" s="147"/>
    </row>
    <row r="4" spans="1:8" ht="13.5" thickBot="1" x14ac:dyDescent="0.25">
      <c r="A4" s="118" t="s">
        <v>11</v>
      </c>
      <c r="B4" s="146"/>
      <c r="C4" s="146"/>
      <c r="D4" s="146"/>
      <c r="E4" s="151"/>
      <c r="F4" s="152"/>
      <c r="G4" s="146"/>
      <c r="H4" s="147"/>
    </row>
    <row r="5" spans="1:8" x14ac:dyDescent="0.2">
      <c r="A5" s="29" t="s">
        <v>0</v>
      </c>
      <c r="B5" s="30" t="s">
        <v>2</v>
      </c>
      <c r="C5" s="31" t="s">
        <v>15</v>
      </c>
      <c r="D5" s="30" t="s">
        <v>6</v>
      </c>
      <c r="E5" s="32"/>
      <c r="F5" s="33" t="s">
        <v>38</v>
      </c>
      <c r="G5" s="32"/>
      <c r="H5" s="34"/>
    </row>
    <row r="6" spans="1:8" ht="13.5" thickBot="1" x14ac:dyDescent="0.25">
      <c r="A6" s="35" t="s">
        <v>1</v>
      </c>
      <c r="B6" s="36" t="s">
        <v>3</v>
      </c>
      <c r="C6" s="37" t="s">
        <v>16</v>
      </c>
      <c r="D6" s="36" t="s">
        <v>7</v>
      </c>
      <c r="E6" s="38"/>
      <c r="F6" s="36" t="s">
        <v>0</v>
      </c>
      <c r="G6" s="38"/>
      <c r="H6" s="39"/>
    </row>
    <row r="7" spans="1:8" x14ac:dyDescent="0.2">
      <c r="A7" s="44">
        <v>45</v>
      </c>
      <c r="B7" s="45">
        <f t="shared" ref="B7:B44" si="0">(A7/200*A7/200*3.1415927)</f>
        <v>0.15904313043750001</v>
      </c>
      <c r="C7" s="8"/>
      <c r="D7" s="153">
        <f t="shared" ref="D7:D44" si="1">B7*C7</f>
        <v>0</v>
      </c>
      <c r="E7" s="51"/>
      <c r="F7" s="45">
        <f>A7*C7</f>
        <v>0</v>
      </c>
      <c r="G7" s="51"/>
      <c r="H7" s="51"/>
    </row>
    <row r="8" spans="1:8" x14ac:dyDescent="0.2">
      <c r="A8" s="46">
        <v>46</v>
      </c>
      <c r="B8" s="47">
        <f t="shared" si="0"/>
        <v>0.16619025383</v>
      </c>
      <c r="C8" s="3"/>
      <c r="D8" s="154">
        <f t="shared" si="1"/>
        <v>0</v>
      </c>
      <c r="E8" s="51"/>
      <c r="F8" s="47">
        <f t="shared" ref="F8:F44" si="2">A8*C8</f>
        <v>0</v>
      </c>
      <c r="G8" s="51"/>
      <c r="H8" s="51"/>
    </row>
    <row r="9" spans="1:8" x14ac:dyDescent="0.2">
      <c r="A9" s="46">
        <v>47</v>
      </c>
      <c r="B9" s="47">
        <f t="shared" si="0"/>
        <v>0.17349445685750001</v>
      </c>
      <c r="C9" s="3"/>
      <c r="D9" s="154">
        <f t="shared" si="1"/>
        <v>0</v>
      </c>
      <c r="E9" s="51"/>
      <c r="F9" s="47">
        <f t="shared" si="2"/>
        <v>0</v>
      </c>
      <c r="G9" s="51"/>
      <c r="H9" s="51"/>
    </row>
    <row r="10" spans="1:8" x14ac:dyDescent="0.2">
      <c r="A10" s="46">
        <v>48</v>
      </c>
      <c r="B10" s="47">
        <f t="shared" si="0"/>
        <v>0.18095573951999999</v>
      </c>
      <c r="C10" s="3"/>
      <c r="D10" s="154">
        <f t="shared" si="1"/>
        <v>0</v>
      </c>
      <c r="E10" s="51"/>
      <c r="F10" s="47">
        <f t="shared" si="2"/>
        <v>0</v>
      </c>
      <c r="G10" s="51"/>
      <c r="H10" s="51"/>
    </row>
    <row r="11" spans="1:8" x14ac:dyDescent="0.2">
      <c r="A11" s="46">
        <v>49</v>
      </c>
      <c r="B11" s="47">
        <f t="shared" si="0"/>
        <v>0.18857410181750001</v>
      </c>
      <c r="C11" s="3"/>
      <c r="D11" s="154">
        <f t="shared" si="1"/>
        <v>0</v>
      </c>
      <c r="E11" s="51"/>
      <c r="F11" s="47">
        <f t="shared" si="2"/>
        <v>0</v>
      </c>
      <c r="G11" s="51"/>
      <c r="H11" s="51"/>
    </row>
    <row r="12" spans="1:8" x14ac:dyDescent="0.2">
      <c r="A12" s="46">
        <v>50</v>
      </c>
      <c r="B12" s="47">
        <f t="shared" si="0"/>
        <v>0.19634954374999999</v>
      </c>
      <c r="C12" s="3"/>
      <c r="D12" s="154">
        <f t="shared" si="1"/>
        <v>0</v>
      </c>
      <c r="E12" s="51"/>
      <c r="F12" s="47">
        <f t="shared" si="2"/>
        <v>0</v>
      </c>
      <c r="G12" s="51"/>
      <c r="H12" s="51"/>
    </row>
    <row r="13" spans="1:8" x14ac:dyDescent="0.2">
      <c r="A13" s="46">
        <v>51</v>
      </c>
      <c r="B13" s="47">
        <f t="shared" si="0"/>
        <v>0.20428206531750001</v>
      </c>
      <c r="C13" s="3"/>
      <c r="D13" s="154">
        <f t="shared" si="1"/>
        <v>0</v>
      </c>
      <c r="E13" s="51"/>
      <c r="F13" s="47">
        <f t="shared" si="2"/>
        <v>0</v>
      </c>
      <c r="G13" s="51"/>
      <c r="H13" s="51"/>
    </row>
    <row r="14" spans="1:8" x14ac:dyDescent="0.2">
      <c r="A14" s="46">
        <v>52</v>
      </c>
      <c r="B14" s="47">
        <f t="shared" si="0"/>
        <v>0.21237166652</v>
      </c>
      <c r="C14" s="3"/>
      <c r="D14" s="154">
        <f t="shared" si="1"/>
        <v>0</v>
      </c>
      <c r="E14" s="51"/>
      <c r="F14" s="47">
        <f t="shared" si="2"/>
        <v>0</v>
      </c>
      <c r="G14" s="51"/>
      <c r="H14" s="51"/>
    </row>
    <row r="15" spans="1:8" x14ac:dyDescent="0.2">
      <c r="A15" s="46">
        <v>53</v>
      </c>
      <c r="B15" s="47">
        <f t="shared" si="0"/>
        <v>0.22061834735749999</v>
      </c>
      <c r="C15" s="3"/>
      <c r="D15" s="154">
        <f t="shared" si="1"/>
        <v>0</v>
      </c>
      <c r="E15" s="51"/>
      <c r="F15" s="47">
        <f t="shared" si="2"/>
        <v>0</v>
      </c>
      <c r="G15" s="51"/>
      <c r="H15" s="51"/>
    </row>
    <row r="16" spans="1:8" x14ac:dyDescent="0.2">
      <c r="A16" s="46">
        <v>54</v>
      </c>
      <c r="B16" s="47">
        <f t="shared" si="0"/>
        <v>0.22902210782999999</v>
      </c>
      <c r="C16" s="3"/>
      <c r="D16" s="154">
        <f t="shared" si="1"/>
        <v>0</v>
      </c>
      <c r="E16" s="51"/>
      <c r="F16" s="47">
        <f t="shared" si="2"/>
        <v>0</v>
      </c>
      <c r="G16" s="51"/>
      <c r="H16" s="51"/>
    </row>
    <row r="17" spans="1:8" x14ac:dyDescent="0.2">
      <c r="A17" s="46">
        <v>55</v>
      </c>
      <c r="B17" s="47">
        <f t="shared" si="0"/>
        <v>0.23758294793750001</v>
      </c>
      <c r="C17" s="3"/>
      <c r="D17" s="154">
        <f t="shared" si="1"/>
        <v>0</v>
      </c>
      <c r="E17" s="51"/>
      <c r="F17" s="47">
        <f t="shared" si="2"/>
        <v>0</v>
      </c>
      <c r="G17" s="51"/>
      <c r="H17" s="51"/>
    </row>
    <row r="18" spans="1:8" x14ac:dyDescent="0.2">
      <c r="A18" s="46">
        <v>56</v>
      </c>
      <c r="B18" s="47">
        <f t="shared" si="0"/>
        <v>0.24630086768000001</v>
      </c>
      <c r="C18" s="3"/>
      <c r="D18" s="154">
        <f t="shared" si="1"/>
        <v>0</v>
      </c>
      <c r="E18" s="51"/>
      <c r="F18" s="47">
        <f t="shared" si="2"/>
        <v>0</v>
      </c>
      <c r="G18" s="51"/>
      <c r="H18" s="51"/>
    </row>
    <row r="19" spans="1:8" x14ac:dyDescent="0.2">
      <c r="A19" s="46">
        <v>57</v>
      </c>
      <c r="B19" s="47">
        <f t="shared" si="0"/>
        <v>0.25517586705750001</v>
      </c>
      <c r="C19" s="3"/>
      <c r="D19" s="154">
        <f t="shared" si="1"/>
        <v>0</v>
      </c>
      <c r="E19" s="51"/>
      <c r="F19" s="47">
        <f t="shared" si="2"/>
        <v>0</v>
      </c>
      <c r="G19" s="51"/>
      <c r="H19" s="51"/>
    </row>
    <row r="20" spans="1:8" x14ac:dyDescent="0.2">
      <c r="A20" s="46">
        <v>58</v>
      </c>
      <c r="B20" s="47">
        <f t="shared" si="0"/>
        <v>0.26420794606999998</v>
      </c>
      <c r="C20" s="3"/>
      <c r="D20" s="154">
        <f t="shared" si="1"/>
        <v>0</v>
      </c>
      <c r="E20" s="51"/>
      <c r="F20" s="47">
        <f t="shared" si="2"/>
        <v>0</v>
      </c>
      <c r="G20" s="51"/>
      <c r="H20" s="51"/>
    </row>
    <row r="21" spans="1:8" x14ac:dyDescent="0.2">
      <c r="A21" s="46">
        <v>59</v>
      </c>
      <c r="B21" s="47">
        <f t="shared" si="0"/>
        <v>0.27339710471750001</v>
      </c>
      <c r="C21" s="3"/>
      <c r="D21" s="154">
        <f t="shared" si="1"/>
        <v>0</v>
      </c>
      <c r="E21" s="51"/>
      <c r="F21" s="47">
        <f t="shared" si="2"/>
        <v>0</v>
      </c>
      <c r="G21" s="51"/>
      <c r="H21" s="51"/>
    </row>
    <row r="22" spans="1:8" x14ac:dyDescent="0.2">
      <c r="A22" s="46">
        <v>60</v>
      </c>
      <c r="B22" s="47">
        <f t="shared" si="0"/>
        <v>0.28274334299999998</v>
      </c>
      <c r="C22" s="3"/>
      <c r="D22" s="154">
        <f t="shared" si="1"/>
        <v>0</v>
      </c>
      <c r="E22" s="51"/>
      <c r="F22" s="47">
        <f t="shared" si="2"/>
        <v>0</v>
      </c>
      <c r="G22" s="51"/>
      <c r="H22" s="51"/>
    </row>
    <row r="23" spans="1:8" x14ac:dyDescent="0.2">
      <c r="A23" s="46">
        <v>61</v>
      </c>
      <c r="B23" s="47">
        <f t="shared" si="0"/>
        <v>0.29224666091750001</v>
      </c>
      <c r="C23" s="3"/>
      <c r="D23" s="154">
        <f t="shared" si="1"/>
        <v>0</v>
      </c>
      <c r="E23" s="51"/>
      <c r="F23" s="47">
        <f t="shared" si="2"/>
        <v>0</v>
      </c>
      <c r="G23" s="51"/>
      <c r="H23" s="51"/>
    </row>
    <row r="24" spans="1:8" x14ac:dyDescent="0.2">
      <c r="A24" s="46">
        <v>62</v>
      </c>
      <c r="B24" s="47">
        <f t="shared" si="0"/>
        <v>0.30190705846999999</v>
      </c>
      <c r="C24" s="3"/>
      <c r="D24" s="154">
        <f t="shared" si="1"/>
        <v>0</v>
      </c>
      <c r="E24" s="51"/>
      <c r="F24" s="47">
        <f t="shared" si="2"/>
        <v>0</v>
      </c>
      <c r="G24" s="51"/>
      <c r="H24" s="51"/>
    </row>
    <row r="25" spans="1:8" x14ac:dyDescent="0.2">
      <c r="A25" s="46">
        <v>63</v>
      </c>
      <c r="B25" s="47">
        <f t="shared" si="0"/>
        <v>0.31172453565750002</v>
      </c>
      <c r="C25" s="3"/>
      <c r="D25" s="154">
        <f t="shared" si="1"/>
        <v>0</v>
      </c>
      <c r="E25" s="51"/>
      <c r="F25" s="47">
        <f t="shared" si="2"/>
        <v>0</v>
      </c>
      <c r="G25" s="51"/>
      <c r="H25" s="51"/>
    </row>
    <row r="26" spans="1:8" x14ac:dyDescent="0.2">
      <c r="A26" s="46">
        <v>64</v>
      </c>
      <c r="B26" s="47">
        <f t="shared" si="0"/>
        <v>0.32169909248</v>
      </c>
      <c r="C26" s="3"/>
      <c r="D26" s="154">
        <f t="shared" si="1"/>
        <v>0</v>
      </c>
      <c r="E26" s="51"/>
      <c r="F26" s="47">
        <f t="shared" si="2"/>
        <v>0</v>
      </c>
      <c r="G26" s="51"/>
      <c r="H26" s="51"/>
    </row>
    <row r="27" spans="1:8" x14ac:dyDescent="0.2">
      <c r="A27" s="46">
        <v>65</v>
      </c>
      <c r="B27" s="47">
        <f t="shared" si="0"/>
        <v>0.33183072893749999</v>
      </c>
      <c r="C27" s="3"/>
      <c r="D27" s="154">
        <f t="shared" si="1"/>
        <v>0</v>
      </c>
      <c r="E27" s="51"/>
      <c r="F27" s="47">
        <f t="shared" si="2"/>
        <v>0</v>
      </c>
      <c r="G27" s="51"/>
      <c r="H27" s="51"/>
    </row>
    <row r="28" spans="1:8" x14ac:dyDescent="0.2">
      <c r="A28" s="46">
        <v>66</v>
      </c>
      <c r="B28" s="47">
        <f t="shared" si="0"/>
        <v>0.34211944503000002</v>
      </c>
      <c r="C28" s="3"/>
      <c r="D28" s="154">
        <f t="shared" si="1"/>
        <v>0</v>
      </c>
      <c r="E28" s="51"/>
      <c r="F28" s="47">
        <f t="shared" si="2"/>
        <v>0</v>
      </c>
      <c r="G28" s="51"/>
      <c r="H28" s="51"/>
    </row>
    <row r="29" spans="1:8" x14ac:dyDescent="0.2">
      <c r="A29" s="46">
        <v>67</v>
      </c>
      <c r="B29" s="47">
        <f t="shared" si="0"/>
        <v>0.35256524075750001</v>
      </c>
      <c r="C29" s="3"/>
      <c r="D29" s="154">
        <f t="shared" si="1"/>
        <v>0</v>
      </c>
      <c r="E29" s="51"/>
      <c r="F29" s="47">
        <f t="shared" si="2"/>
        <v>0</v>
      </c>
      <c r="G29" s="51"/>
      <c r="H29" s="51"/>
    </row>
    <row r="30" spans="1:8" x14ac:dyDescent="0.2">
      <c r="A30" s="46">
        <v>68</v>
      </c>
      <c r="B30" s="47">
        <f t="shared" si="0"/>
        <v>0.36316811612</v>
      </c>
      <c r="C30" s="3"/>
      <c r="D30" s="154">
        <f t="shared" si="1"/>
        <v>0</v>
      </c>
      <c r="E30" s="51"/>
      <c r="F30" s="47">
        <f t="shared" si="2"/>
        <v>0</v>
      </c>
      <c r="G30" s="51"/>
      <c r="H30" s="51"/>
    </row>
    <row r="31" spans="1:8" x14ac:dyDescent="0.2">
      <c r="A31" s="46">
        <v>69</v>
      </c>
      <c r="B31" s="47">
        <f t="shared" si="0"/>
        <v>0.37392807111749998</v>
      </c>
      <c r="C31" s="3"/>
      <c r="D31" s="154">
        <f t="shared" si="1"/>
        <v>0</v>
      </c>
      <c r="E31" s="51"/>
      <c r="F31" s="47">
        <f t="shared" si="2"/>
        <v>0</v>
      </c>
      <c r="G31" s="51"/>
      <c r="H31" s="51"/>
    </row>
    <row r="32" spans="1:8" x14ac:dyDescent="0.2">
      <c r="A32" s="46">
        <v>70</v>
      </c>
      <c r="B32" s="47">
        <f t="shared" si="0"/>
        <v>0.38484510575000003</v>
      </c>
      <c r="C32" s="3"/>
      <c r="D32" s="154">
        <f t="shared" si="1"/>
        <v>0</v>
      </c>
      <c r="E32" s="51"/>
      <c r="F32" s="47">
        <f t="shared" si="2"/>
        <v>0</v>
      </c>
      <c r="G32" s="51"/>
      <c r="H32" s="51"/>
    </row>
    <row r="33" spans="1:8" x14ac:dyDescent="0.2">
      <c r="A33" s="46">
        <v>71</v>
      </c>
      <c r="B33" s="47">
        <f t="shared" si="0"/>
        <v>0.39591922001750002</v>
      </c>
      <c r="C33" s="3"/>
      <c r="D33" s="154">
        <f t="shared" si="1"/>
        <v>0</v>
      </c>
      <c r="E33" s="51"/>
      <c r="F33" s="47">
        <f t="shared" si="2"/>
        <v>0</v>
      </c>
      <c r="G33" s="51"/>
      <c r="H33" s="51"/>
    </row>
    <row r="34" spans="1:8" x14ac:dyDescent="0.2">
      <c r="A34" s="46">
        <v>72</v>
      </c>
      <c r="B34" s="47">
        <f t="shared" si="0"/>
        <v>0.40715041392000001</v>
      </c>
      <c r="C34" s="3"/>
      <c r="D34" s="154">
        <f t="shared" si="1"/>
        <v>0</v>
      </c>
      <c r="E34" s="51"/>
      <c r="F34" s="47">
        <f t="shared" si="2"/>
        <v>0</v>
      </c>
      <c r="G34" s="51"/>
      <c r="H34" s="51"/>
    </row>
    <row r="35" spans="1:8" x14ac:dyDescent="0.2">
      <c r="A35" s="46">
        <v>73</v>
      </c>
      <c r="B35" s="47">
        <f t="shared" si="0"/>
        <v>0.4185386874575</v>
      </c>
      <c r="C35" s="3"/>
      <c r="D35" s="154">
        <f t="shared" si="1"/>
        <v>0</v>
      </c>
      <c r="E35" s="51"/>
      <c r="F35" s="47">
        <f t="shared" si="2"/>
        <v>0</v>
      </c>
      <c r="G35" s="51"/>
      <c r="H35" s="51"/>
    </row>
    <row r="36" spans="1:8" x14ac:dyDescent="0.2">
      <c r="A36" s="46">
        <v>74</v>
      </c>
      <c r="B36" s="47">
        <f t="shared" si="0"/>
        <v>0.43008404063</v>
      </c>
      <c r="C36" s="3"/>
      <c r="D36" s="154">
        <f t="shared" si="1"/>
        <v>0</v>
      </c>
      <c r="E36" s="51"/>
      <c r="F36" s="47">
        <f t="shared" si="2"/>
        <v>0</v>
      </c>
      <c r="G36" s="51"/>
      <c r="H36" s="51"/>
    </row>
    <row r="37" spans="1:8" x14ac:dyDescent="0.2">
      <c r="A37" s="46">
        <v>75</v>
      </c>
      <c r="B37" s="47">
        <f t="shared" si="0"/>
        <v>0.44178647343749999</v>
      </c>
      <c r="C37" s="3"/>
      <c r="D37" s="154">
        <f t="shared" si="1"/>
        <v>0</v>
      </c>
      <c r="E37" s="51"/>
      <c r="F37" s="47">
        <f t="shared" si="2"/>
        <v>0</v>
      </c>
      <c r="G37" s="51"/>
      <c r="H37" s="51"/>
    </row>
    <row r="38" spans="1:8" x14ac:dyDescent="0.2">
      <c r="A38" s="46">
        <v>76</v>
      </c>
      <c r="B38" s="47">
        <f t="shared" si="0"/>
        <v>0.45364598587999999</v>
      </c>
      <c r="C38" s="3"/>
      <c r="D38" s="154">
        <f t="shared" si="1"/>
        <v>0</v>
      </c>
      <c r="E38" s="51"/>
      <c r="F38" s="47">
        <f t="shared" si="2"/>
        <v>0</v>
      </c>
      <c r="G38" s="51"/>
      <c r="H38" s="51"/>
    </row>
    <row r="39" spans="1:8" x14ac:dyDescent="0.2">
      <c r="A39" s="46">
        <v>77</v>
      </c>
      <c r="B39" s="47">
        <f t="shared" si="0"/>
        <v>0.46566257795749999</v>
      </c>
      <c r="C39" s="3"/>
      <c r="D39" s="154">
        <f t="shared" si="1"/>
        <v>0</v>
      </c>
      <c r="E39" s="51"/>
      <c r="F39" s="47">
        <f t="shared" si="2"/>
        <v>0</v>
      </c>
      <c r="G39" s="51"/>
      <c r="H39" s="51"/>
    </row>
    <row r="40" spans="1:8" x14ac:dyDescent="0.2">
      <c r="A40" s="46">
        <v>78</v>
      </c>
      <c r="B40" s="47">
        <f t="shared" si="0"/>
        <v>0.47783624966999999</v>
      </c>
      <c r="C40" s="3"/>
      <c r="D40" s="154">
        <f t="shared" si="1"/>
        <v>0</v>
      </c>
      <c r="E40" s="51"/>
      <c r="F40" s="47">
        <f t="shared" si="2"/>
        <v>0</v>
      </c>
      <c r="G40" s="51"/>
      <c r="H40" s="51"/>
    </row>
    <row r="41" spans="1:8" x14ac:dyDescent="0.2">
      <c r="A41" s="46">
        <v>79</v>
      </c>
      <c r="B41" s="47">
        <f t="shared" si="0"/>
        <v>0.49016700101749999</v>
      </c>
      <c r="C41" s="3"/>
      <c r="D41" s="154">
        <f t="shared" si="1"/>
        <v>0</v>
      </c>
      <c r="E41" s="51"/>
      <c r="F41" s="47">
        <f t="shared" si="2"/>
        <v>0</v>
      </c>
      <c r="G41" s="51"/>
      <c r="H41" s="51"/>
    </row>
    <row r="42" spans="1:8" x14ac:dyDescent="0.2">
      <c r="A42" s="46">
        <v>80</v>
      </c>
      <c r="B42" s="47">
        <f t="shared" si="0"/>
        <v>0.50265483200000005</v>
      </c>
      <c r="C42" s="3"/>
      <c r="D42" s="154">
        <f t="shared" si="1"/>
        <v>0</v>
      </c>
      <c r="E42" s="51"/>
      <c r="F42" s="47">
        <f t="shared" si="2"/>
        <v>0</v>
      </c>
      <c r="G42" s="51"/>
      <c r="H42" s="51"/>
    </row>
    <row r="43" spans="1:8" x14ac:dyDescent="0.2">
      <c r="A43" s="46">
        <v>81</v>
      </c>
      <c r="B43" s="47">
        <f t="shared" si="0"/>
        <v>0.5152997426175</v>
      </c>
      <c r="C43" s="3"/>
      <c r="D43" s="154">
        <f t="shared" si="1"/>
        <v>0</v>
      </c>
      <c r="E43" s="51"/>
      <c r="F43" s="47">
        <f t="shared" si="2"/>
        <v>0</v>
      </c>
      <c r="G43" s="51"/>
      <c r="H43" s="51"/>
    </row>
    <row r="44" spans="1:8" ht="13.5" thickBot="1" x14ac:dyDescent="0.25">
      <c r="A44" s="48">
        <v>82</v>
      </c>
      <c r="B44" s="49">
        <f t="shared" si="0"/>
        <v>0.52810173286999995</v>
      </c>
      <c r="C44" s="6"/>
      <c r="D44" s="155">
        <f t="shared" si="1"/>
        <v>0</v>
      </c>
      <c r="E44" s="51"/>
      <c r="F44" s="49">
        <f t="shared" si="2"/>
        <v>0</v>
      </c>
      <c r="G44" s="51"/>
      <c r="H44" s="51"/>
    </row>
    <row r="45" spans="1:8" ht="13.5" thickBot="1" x14ac:dyDescent="0.25">
      <c r="A45" s="40" t="s">
        <v>14</v>
      </c>
      <c r="B45" s="41"/>
      <c r="C45" s="42">
        <f>SUM(C7:C44)</f>
        <v>0</v>
      </c>
      <c r="D45" s="52">
        <f>SUM(D7:D44)</f>
        <v>0</v>
      </c>
      <c r="E45" s="51"/>
      <c r="F45" s="53">
        <f>SUM(F7:F44)</f>
        <v>0</v>
      </c>
      <c r="G45" s="51"/>
      <c r="H45" s="51"/>
    </row>
    <row r="46" spans="1:8" ht="3.75" customHeight="1" x14ac:dyDescent="0.2"/>
    <row r="47" spans="1:8" x14ac:dyDescent="0.2">
      <c r="A47" s="17" t="s">
        <v>17</v>
      </c>
      <c r="B47" s="19"/>
      <c r="C47" s="19"/>
      <c r="E47" s="19"/>
      <c r="G47" s="19"/>
      <c r="H47" s="19"/>
    </row>
    <row r="48" spans="1:8" x14ac:dyDescent="0.2">
      <c r="A48" s="18" t="s">
        <v>18</v>
      </c>
      <c r="D48" s="19" t="s">
        <v>36</v>
      </c>
      <c r="F48" s="19" t="s">
        <v>19</v>
      </c>
    </row>
    <row r="49" spans="1:8" ht="3.75" customHeight="1" x14ac:dyDescent="0.2">
      <c r="A49" s="17"/>
    </row>
    <row r="50" spans="1:8" x14ac:dyDescent="0.2">
      <c r="B50" s="24">
        <f>D45</f>
        <v>0</v>
      </c>
      <c r="C50" s="2"/>
      <c r="D50" s="5">
        <f>C45</f>
        <v>0</v>
      </c>
      <c r="E50" s="2"/>
      <c r="F50" s="2"/>
      <c r="G50" s="24" t="e">
        <f>B50/D50</f>
        <v>#DIV/0!</v>
      </c>
      <c r="H50" s="20" t="s">
        <v>39</v>
      </c>
    </row>
    <row r="51" spans="1:8" ht="3" customHeight="1" x14ac:dyDescent="0.2">
      <c r="G51" s="1"/>
    </row>
    <row r="52" spans="1:8" x14ac:dyDescent="0.2">
      <c r="A52" s="17" t="s">
        <v>20</v>
      </c>
      <c r="G52" s="5"/>
      <c r="H52" s="26" t="e">
        <f>F45/D50</f>
        <v>#DIV/0!</v>
      </c>
    </row>
    <row r="53" spans="1:8" x14ac:dyDescent="0.2">
      <c r="A53" s="18" t="s">
        <v>21</v>
      </c>
    </row>
    <row r="54" spans="1:8" ht="3.75" customHeight="1" x14ac:dyDescent="0.2">
      <c r="A54" s="17"/>
    </row>
    <row r="55" spans="1:8" x14ac:dyDescent="0.2">
      <c r="A55" s="17" t="s">
        <v>22</v>
      </c>
    </row>
    <row r="56" spans="1:8" x14ac:dyDescent="0.2">
      <c r="B56" s="18" t="s">
        <v>23</v>
      </c>
      <c r="C56" s="19" t="s">
        <v>29</v>
      </c>
      <c r="D56" s="19" t="s">
        <v>30</v>
      </c>
      <c r="E56" s="19" t="s">
        <v>24</v>
      </c>
      <c r="F56" s="19"/>
      <c r="G56" s="19" t="s">
        <v>25</v>
      </c>
      <c r="H56" s="19"/>
    </row>
    <row r="57" spans="1:8" ht="3.75" customHeight="1" thickBot="1" x14ac:dyDescent="0.25">
      <c r="A57" s="17"/>
    </row>
    <row r="58" spans="1:8" ht="13.5" thickBot="1" x14ac:dyDescent="0.25">
      <c r="A58" s="17"/>
      <c r="B58" s="24" t="e">
        <f>G50</f>
        <v>#DIV/0!</v>
      </c>
      <c r="C58" s="23">
        <f>E4</f>
        <v>0</v>
      </c>
      <c r="D58" s="5">
        <v>0.5</v>
      </c>
      <c r="E58" s="25">
        <v>0.19</v>
      </c>
      <c r="F58" s="2"/>
      <c r="G58" s="43" t="e">
        <f>PRODUCT(B58*C58*D58)*0.81</f>
        <v>#DIV/0!</v>
      </c>
    </row>
    <row r="59" spans="1:8" ht="3.75" customHeight="1" x14ac:dyDescent="0.2">
      <c r="A59" s="17"/>
    </row>
    <row r="60" spans="1:8" x14ac:dyDescent="0.2">
      <c r="A60" s="17" t="s">
        <v>26</v>
      </c>
    </row>
    <row r="61" spans="1:8" x14ac:dyDescent="0.2">
      <c r="A61" s="18" t="s">
        <v>27</v>
      </c>
      <c r="B61" s="19"/>
      <c r="C61" s="20" t="s">
        <v>28</v>
      </c>
      <c r="D61" s="19" t="s">
        <v>35</v>
      </c>
      <c r="E61" s="19"/>
      <c r="F61" s="21" t="s">
        <v>31</v>
      </c>
      <c r="G61" s="19" t="s">
        <v>32</v>
      </c>
      <c r="H61" s="19"/>
    </row>
    <row r="62" spans="1:8" ht="3.75" customHeight="1" x14ac:dyDescent="0.2">
      <c r="A62" s="2"/>
    </row>
    <row r="63" spans="1:8" x14ac:dyDescent="0.2">
      <c r="A63" s="2"/>
      <c r="B63" s="22" t="e">
        <f>G58</f>
        <v>#DIV/0!</v>
      </c>
      <c r="C63" s="2"/>
      <c r="D63" s="2"/>
      <c r="E63" s="23" t="e">
        <f>F4/E2</f>
        <v>#DIV/0!</v>
      </c>
      <c r="F63" s="2"/>
      <c r="G63" s="2"/>
      <c r="H63" s="22" t="e">
        <f>B63*E63</f>
        <v>#DIV/0!</v>
      </c>
    </row>
    <row r="64" spans="1:8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phoneticPr fontId="0" type="noConversion"/>
  <conditionalFormatting sqref="G52">
    <cfRule type="cellIs" dxfId="1" priority="1" stopIfTrue="1" operator="equal">
      <formula>B7</formula>
    </cfRule>
  </conditionalFormatting>
  <pageMargins left="0.78740157480314965" right="0.19685039370078741" top="0.51181102362204722" bottom="0.47244094488188981" header="0.31496062992125984" footer="0.35433070866141736"/>
  <pageSetup paperSize="9" orientation="portrait" horizontalDpi="0" verticalDpi="0" r:id="rId1"/>
  <headerFooter alignWithMargins="0">
    <oddHeader>&amp;F</oddHeader>
    <oddFooter>&amp;CSeite 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Zeros="0" showOutlineSymbols="0" zoomScale="125" zoomScaleNormal="125" workbookViewId="0">
      <selection activeCell="M21" sqref="M21"/>
    </sheetView>
  </sheetViews>
  <sheetFormatPr baseColWidth="10" defaultRowHeight="12.75" x14ac:dyDescent="0.2"/>
  <cols>
    <col min="1" max="1" width="12.140625" customWidth="1"/>
    <col min="2" max="9" width="8.140625" customWidth="1"/>
    <col min="10" max="10" width="11.5703125" bestFit="1" customWidth="1"/>
  </cols>
  <sheetData>
    <row r="1" spans="1:16" ht="18" x14ac:dyDescent="0.25">
      <c r="A1" s="97" t="s">
        <v>40</v>
      </c>
      <c r="B1" s="98"/>
      <c r="C1" s="98"/>
      <c r="D1" s="98"/>
      <c r="E1" s="99" t="s">
        <v>59</v>
      </c>
      <c r="F1" s="98"/>
      <c r="G1" s="98"/>
      <c r="H1" s="98"/>
      <c r="I1" s="98"/>
      <c r="J1" s="100"/>
      <c r="L1" s="61"/>
    </row>
    <row r="2" spans="1:16" x14ac:dyDescent="0.2">
      <c r="A2" s="101" t="s">
        <v>9</v>
      </c>
      <c r="B2" s="47">
        <f>'Masse sw'!B2</f>
        <v>0</v>
      </c>
      <c r="C2" s="102"/>
      <c r="D2" s="102" t="s">
        <v>41</v>
      </c>
      <c r="E2" s="102"/>
      <c r="F2" s="150" t="s">
        <v>120</v>
      </c>
      <c r="G2" s="156" t="s">
        <v>121</v>
      </c>
      <c r="H2" s="102" t="s">
        <v>61</v>
      </c>
      <c r="I2" s="102"/>
      <c r="J2" s="178">
        <f>'Masse sw'!H68*'Masse sw'!E2</f>
        <v>8.16</v>
      </c>
      <c r="L2" s="61" t="s">
        <v>237</v>
      </c>
    </row>
    <row r="3" spans="1:16" x14ac:dyDescent="0.2">
      <c r="A3" s="101" t="s">
        <v>12</v>
      </c>
      <c r="B3" s="47">
        <f>'Masse sw'!B3</f>
        <v>0</v>
      </c>
      <c r="C3" s="102"/>
      <c r="D3" s="102" t="s">
        <v>0</v>
      </c>
      <c r="E3" s="102"/>
      <c r="F3" s="46">
        <f>'Masse sw'!G57</f>
        <v>23</v>
      </c>
      <c r="G3" s="102"/>
      <c r="H3" s="102"/>
      <c r="I3" s="102"/>
      <c r="J3" s="120" t="s">
        <v>55</v>
      </c>
      <c r="L3" s="61" t="s">
        <v>238</v>
      </c>
    </row>
    <row r="4" spans="1:16" x14ac:dyDescent="0.2">
      <c r="A4" s="105" t="s">
        <v>62</v>
      </c>
      <c r="B4" s="150"/>
      <c r="C4" s="106"/>
      <c r="D4" s="106" t="s">
        <v>63</v>
      </c>
      <c r="E4" s="106"/>
      <c r="F4" s="150"/>
      <c r="G4" s="106"/>
      <c r="H4" s="106" t="s">
        <v>119</v>
      </c>
      <c r="I4" s="106"/>
      <c r="J4" s="150" t="s">
        <v>37</v>
      </c>
      <c r="L4" s="61" t="s">
        <v>236</v>
      </c>
    </row>
    <row r="5" spans="1:16" ht="3.75" customHeight="1" x14ac:dyDescent="0.2"/>
    <row r="6" spans="1:16" x14ac:dyDescent="0.2">
      <c r="A6" s="87" t="s">
        <v>43</v>
      </c>
      <c r="B6" s="88"/>
      <c r="C6" s="88"/>
      <c r="D6" s="88"/>
      <c r="E6" s="88"/>
      <c r="F6" s="88"/>
      <c r="G6" s="88"/>
      <c r="H6" s="88"/>
      <c r="I6" s="88"/>
      <c r="J6" s="89"/>
    </row>
    <row r="7" spans="1:16" x14ac:dyDescent="0.2">
      <c r="A7" s="90" t="s">
        <v>52</v>
      </c>
      <c r="B7" s="272" t="s">
        <v>44</v>
      </c>
      <c r="C7" s="273"/>
      <c r="D7" s="273"/>
      <c r="E7" s="273"/>
      <c r="F7" s="273"/>
      <c r="G7" s="274"/>
      <c r="H7" s="86" t="s">
        <v>50</v>
      </c>
      <c r="I7" s="86" t="s">
        <v>51</v>
      </c>
      <c r="J7" s="86" t="s">
        <v>60</v>
      </c>
    </row>
    <row r="8" spans="1:16" x14ac:dyDescent="0.2">
      <c r="A8" s="90" t="s">
        <v>53</v>
      </c>
      <c r="B8" s="86" t="s">
        <v>45</v>
      </c>
      <c r="C8" s="86" t="s">
        <v>46</v>
      </c>
      <c r="D8" s="86" t="s">
        <v>47</v>
      </c>
      <c r="E8" s="86" t="s">
        <v>48</v>
      </c>
      <c r="F8" s="86" t="s">
        <v>49</v>
      </c>
      <c r="G8" s="86" t="s">
        <v>86</v>
      </c>
      <c r="H8" s="75"/>
      <c r="I8" s="75"/>
      <c r="J8" s="76"/>
    </row>
    <row r="9" spans="1:16" x14ac:dyDescent="0.2">
      <c r="A9" s="91" t="s">
        <v>54</v>
      </c>
      <c r="B9" s="57">
        <v>5</v>
      </c>
      <c r="C9" s="57">
        <v>15</v>
      </c>
      <c r="D9" s="57">
        <v>25</v>
      </c>
      <c r="E9" s="57">
        <v>25</v>
      </c>
      <c r="F9" s="57">
        <v>15</v>
      </c>
      <c r="G9" s="57">
        <v>5</v>
      </c>
      <c r="H9" s="57">
        <v>5</v>
      </c>
      <c r="I9" s="57">
        <v>5</v>
      </c>
      <c r="J9" s="96">
        <f>SUM(B9:I9)</f>
        <v>100</v>
      </c>
      <c r="L9" s="294" t="s">
        <v>239</v>
      </c>
      <c r="M9" s="61"/>
      <c r="N9" s="61"/>
      <c r="O9" s="61"/>
      <c r="P9" s="61"/>
    </row>
    <row r="10" spans="1:16" ht="4.5" customHeight="1" x14ac:dyDescent="0.2">
      <c r="B10" s="54"/>
      <c r="C10" s="54"/>
      <c r="D10" s="54"/>
      <c r="E10" s="54"/>
      <c r="F10" s="54"/>
      <c r="G10" s="54"/>
      <c r="H10" s="54"/>
      <c r="I10" s="54"/>
      <c r="L10" s="294"/>
      <c r="M10" s="61"/>
      <c r="N10" s="61"/>
      <c r="O10" s="61"/>
      <c r="P10" s="61"/>
    </row>
    <row r="11" spans="1:16" x14ac:dyDescent="0.2">
      <c r="A11" s="87" t="s">
        <v>56</v>
      </c>
      <c r="B11" s="88"/>
      <c r="C11" s="88"/>
      <c r="D11" s="88"/>
      <c r="E11" s="88"/>
      <c r="F11" s="88"/>
      <c r="G11" s="88"/>
      <c r="H11" s="88"/>
      <c r="I11" s="88"/>
      <c r="J11" s="89"/>
      <c r="L11" s="294"/>
      <c r="M11" s="61"/>
      <c r="N11" s="61"/>
      <c r="O11" s="61"/>
      <c r="P11" s="61"/>
    </row>
    <row r="12" spans="1:16" x14ac:dyDescent="0.2">
      <c r="A12" s="91" t="s">
        <v>55</v>
      </c>
      <c r="B12" s="93">
        <f>$J$2*B9/100</f>
        <v>0.41</v>
      </c>
      <c r="C12" s="93">
        <f t="shared" ref="C12:I12" si="0">$J$2*C9/100</f>
        <v>1.22</v>
      </c>
      <c r="D12" s="93">
        <f t="shared" si="0"/>
        <v>2.04</v>
      </c>
      <c r="E12" s="93">
        <f t="shared" si="0"/>
        <v>2.04</v>
      </c>
      <c r="F12" s="93">
        <f t="shared" si="0"/>
        <v>1.22</v>
      </c>
      <c r="G12" s="93">
        <f t="shared" si="0"/>
        <v>0.41</v>
      </c>
      <c r="H12" s="93">
        <f t="shared" si="0"/>
        <v>0.41</v>
      </c>
      <c r="I12" s="93">
        <f t="shared" si="0"/>
        <v>0.41</v>
      </c>
      <c r="J12" s="94">
        <f>SUM(B12:I12)</f>
        <v>8.16</v>
      </c>
      <c r="L12" s="294"/>
      <c r="M12" s="61"/>
      <c r="N12" s="61"/>
      <c r="O12" s="61"/>
      <c r="P12" s="61"/>
    </row>
    <row r="13" spans="1:16" ht="3.75" customHeight="1" x14ac:dyDescent="0.2">
      <c r="L13" s="294"/>
      <c r="M13" s="61"/>
      <c r="N13" s="61"/>
      <c r="O13" s="61"/>
      <c r="P13" s="61"/>
    </row>
    <row r="14" spans="1:16" x14ac:dyDescent="0.2">
      <c r="A14" s="87" t="s">
        <v>57</v>
      </c>
      <c r="B14" s="88"/>
      <c r="C14" s="88"/>
      <c r="D14" s="88"/>
      <c r="E14" s="88"/>
      <c r="F14" s="88"/>
      <c r="G14" s="88"/>
      <c r="H14" s="88"/>
      <c r="I14" s="88"/>
      <c r="J14" s="89"/>
      <c r="L14" s="294"/>
      <c r="M14" s="61"/>
      <c r="N14" s="61"/>
      <c r="O14" s="61"/>
      <c r="P14" s="61"/>
    </row>
    <row r="15" spans="1:16" x14ac:dyDescent="0.2">
      <c r="A15" s="86" t="s">
        <v>64</v>
      </c>
      <c r="B15" s="57"/>
      <c r="C15" s="57"/>
      <c r="D15" s="57"/>
      <c r="E15" s="57"/>
      <c r="F15" s="57"/>
      <c r="G15" s="57"/>
      <c r="H15" s="57"/>
      <c r="I15" s="63"/>
      <c r="J15" s="64"/>
      <c r="L15" s="294"/>
      <c r="M15" s="61"/>
      <c r="N15" s="61"/>
      <c r="O15" s="61"/>
      <c r="P15" s="61"/>
    </row>
    <row r="16" spans="1:16" x14ac:dyDescent="0.2">
      <c r="A16" s="86" t="s">
        <v>65</v>
      </c>
      <c r="B16" s="57">
        <v>30</v>
      </c>
      <c r="C16" s="57"/>
      <c r="D16" s="57">
        <v>10</v>
      </c>
      <c r="E16" s="57"/>
      <c r="F16" s="57"/>
      <c r="G16" s="57"/>
      <c r="H16" s="57"/>
      <c r="I16" s="63"/>
      <c r="J16" s="64"/>
      <c r="L16" s="294"/>
      <c r="M16" s="61"/>
      <c r="N16" s="61"/>
      <c r="O16" s="61"/>
      <c r="P16" s="61"/>
    </row>
    <row r="17" spans="1:16" x14ac:dyDescent="0.2">
      <c r="A17" s="86" t="s">
        <v>66</v>
      </c>
      <c r="B17" s="57">
        <v>50</v>
      </c>
      <c r="C17" s="57"/>
      <c r="D17" s="57">
        <v>35</v>
      </c>
      <c r="E17" s="57"/>
      <c r="F17" s="57"/>
      <c r="G17" s="57"/>
      <c r="H17" s="57"/>
      <c r="I17" s="63"/>
      <c r="J17" s="64"/>
      <c r="L17" s="294" t="s">
        <v>233</v>
      </c>
      <c r="M17" s="61"/>
      <c r="N17" s="61"/>
      <c r="O17" s="61"/>
      <c r="P17" s="61"/>
    </row>
    <row r="18" spans="1:16" x14ac:dyDescent="0.2">
      <c r="A18" s="86" t="s">
        <v>67</v>
      </c>
      <c r="B18" s="57">
        <v>20</v>
      </c>
      <c r="C18" s="3"/>
      <c r="D18" s="57">
        <v>55</v>
      </c>
      <c r="E18" s="57"/>
      <c r="F18" s="57"/>
      <c r="G18" s="57"/>
      <c r="H18" s="57"/>
      <c r="I18" s="63"/>
      <c r="J18" s="64"/>
      <c r="L18" s="294"/>
      <c r="M18" s="61"/>
      <c r="N18" s="61"/>
      <c r="O18" s="61"/>
      <c r="P18" s="61"/>
    </row>
    <row r="19" spans="1:16" x14ac:dyDescent="0.2">
      <c r="A19" s="86" t="s">
        <v>68</v>
      </c>
      <c r="B19" s="57"/>
      <c r="C19" s="57"/>
      <c r="D19" s="57"/>
      <c r="E19" s="57"/>
      <c r="F19" s="57"/>
      <c r="G19" s="57"/>
      <c r="H19" s="57"/>
      <c r="I19" s="63"/>
      <c r="J19" s="64"/>
      <c r="L19" s="294"/>
      <c r="M19" s="61"/>
      <c r="N19" s="61"/>
      <c r="O19" s="61"/>
      <c r="P19" s="61"/>
    </row>
    <row r="20" spans="1:16" x14ac:dyDescent="0.2">
      <c r="A20" s="86" t="s">
        <v>69</v>
      </c>
      <c r="B20" s="57"/>
      <c r="C20" s="57"/>
      <c r="D20" s="57"/>
      <c r="E20" s="57"/>
      <c r="F20" s="57"/>
      <c r="G20" s="57"/>
      <c r="H20" s="57"/>
      <c r="I20" s="63"/>
      <c r="J20" s="64"/>
      <c r="L20" s="294"/>
      <c r="M20" s="61"/>
      <c r="N20" s="61"/>
      <c r="O20" s="61"/>
      <c r="P20" s="61"/>
    </row>
    <row r="21" spans="1:16" ht="13.5" thickBot="1" x14ac:dyDescent="0.25">
      <c r="A21" s="84" t="s">
        <v>70</v>
      </c>
      <c r="B21" s="74"/>
      <c r="C21" s="74"/>
      <c r="D21" s="74"/>
      <c r="E21" s="74"/>
      <c r="F21" s="74"/>
      <c r="G21" s="74"/>
      <c r="H21" s="74"/>
      <c r="I21" s="63"/>
      <c r="J21" s="64"/>
      <c r="L21" s="294"/>
      <c r="M21" s="61"/>
      <c r="N21" s="61"/>
      <c r="O21" s="61"/>
      <c r="P21" s="61"/>
    </row>
    <row r="22" spans="1:16" ht="13.5" thickBot="1" x14ac:dyDescent="0.25">
      <c r="A22" s="121" t="s">
        <v>71</v>
      </c>
      <c r="B22" s="122">
        <f>SUM(B15:B21)</f>
        <v>100</v>
      </c>
      <c r="C22" s="122">
        <f t="shared" ref="C22:H22" si="1">SUM(C15:C21)</f>
        <v>0</v>
      </c>
      <c r="D22" s="122">
        <f t="shared" si="1"/>
        <v>100</v>
      </c>
      <c r="E22" s="122">
        <f t="shared" si="1"/>
        <v>0</v>
      </c>
      <c r="F22" s="122">
        <f t="shared" si="1"/>
        <v>0</v>
      </c>
      <c r="G22" s="122">
        <f t="shared" si="1"/>
        <v>0</v>
      </c>
      <c r="H22" s="123">
        <f t="shared" si="1"/>
        <v>0</v>
      </c>
      <c r="I22" s="65"/>
      <c r="J22" s="66"/>
      <c r="L22" s="294"/>
      <c r="M22" s="61"/>
      <c r="N22" s="61"/>
      <c r="O22" s="61"/>
      <c r="P22" s="61"/>
    </row>
    <row r="23" spans="1:16" ht="3.75" customHeight="1" x14ac:dyDescent="0.2">
      <c r="L23" s="294"/>
      <c r="M23" s="61"/>
      <c r="N23" s="61"/>
      <c r="O23" s="61"/>
      <c r="P23" s="61"/>
    </row>
    <row r="24" spans="1:16" x14ac:dyDescent="0.2">
      <c r="A24" s="87" t="s">
        <v>58</v>
      </c>
      <c r="B24" s="88"/>
      <c r="C24" s="88"/>
      <c r="D24" s="88"/>
      <c r="E24" s="88"/>
      <c r="F24" s="88"/>
      <c r="G24" s="88"/>
      <c r="H24" s="88"/>
      <c r="I24" s="88"/>
      <c r="J24" s="89"/>
      <c r="L24" s="294"/>
      <c r="M24" s="61"/>
      <c r="N24" s="61"/>
      <c r="O24" s="61"/>
      <c r="P24" s="61"/>
    </row>
    <row r="25" spans="1:16" x14ac:dyDescent="0.2">
      <c r="A25" s="86" t="s">
        <v>64</v>
      </c>
      <c r="B25" s="108">
        <f t="shared" ref="B25:B31" si="2">$B$12*B15/100</f>
        <v>0</v>
      </c>
      <c r="C25" s="108">
        <f t="shared" ref="C25:C31" si="3">$C$12*C15/100</f>
        <v>0</v>
      </c>
      <c r="D25" s="108">
        <f t="shared" ref="D25:D31" si="4">$D$12*D15/100</f>
        <v>0</v>
      </c>
      <c r="E25" s="108">
        <f t="shared" ref="E25:E31" si="5">$E$12*E15/100</f>
        <v>0</v>
      </c>
      <c r="F25" s="108">
        <f t="shared" ref="F25:F31" si="6">$F$12*F15/100</f>
        <v>0</v>
      </c>
      <c r="G25" s="108">
        <f t="shared" ref="G25:G31" si="7">$G$12*G15/100</f>
        <v>0</v>
      </c>
      <c r="H25" s="108">
        <f t="shared" ref="H25:H31" si="8">$H$12*H15/100</f>
        <v>0</v>
      </c>
      <c r="I25" s="67"/>
      <c r="J25" s="68"/>
      <c r="L25" s="294"/>
      <c r="M25" s="61"/>
      <c r="N25" s="61"/>
      <c r="O25" s="61"/>
      <c r="P25" s="61"/>
    </row>
    <row r="26" spans="1:16" x14ac:dyDescent="0.2">
      <c r="A26" s="86" t="s">
        <v>65</v>
      </c>
      <c r="B26" s="108">
        <f t="shared" si="2"/>
        <v>0.12</v>
      </c>
      <c r="C26" s="108">
        <f t="shared" si="3"/>
        <v>0</v>
      </c>
      <c r="D26" s="108">
        <f t="shared" si="4"/>
        <v>0.2</v>
      </c>
      <c r="E26" s="108">
        <f t="shared" si="5"/>
        <v>0</v>
      </c>
      <c r="F26" s="108">
        <f t="shared" si="6"/>
        <v>0</v>
      </c>
      <c r="G26" s="108">
        <f t="shared" si="7"/>
        <v>0</v>
      </c>
      <c r="H26" s="108">
        <f t="shared" si="8"/>
        <v>0</v>
      </c>
      <c r="I26" s="67"/>
      <c r="J26" s="68"/>
      <c r="L26" s="294"/>
      <c r="M26" s="61"/>
      <c r="N26" s="61"/>
      <c r="O26" s="61"/>
      <c r="P26" s="61"/>
    </row>
    <row r="27" spans="1:16" x14ac:dyDescent="0.2">
      <c r="A27" s="86" t="s">
        <v>66</v>
      </c>
      <c r="B27" s="108">
        <f t="shared" si="2"/>
        <v>0.21</v>
      </c>
      <c r="C27" s="108">
        <f t="shared" si="3"/>
        <v>0</v>
      </c>
      <c r="D27" s="108">
        <f t="shared" si="4"/>
        <v>0.71</v>
      </c>
      <c r="E27" s="108">
        <f t="shared" si="5"/>
        <v>0</v>
      </c>
      <c r="F27" s="108">
        <f t="shared" si="6"/>
        <v>0</v>
      </c>
      <c r="G27" s="108">
        <f t="shared" si="7"/>
        <v>0</v>
      </c>
      <c r="H27" s="108">
        <f t="shared" si="8"/>
        <v>0</v>
      </c>
      <c r="I27" s="67"/>
      <c r="J27" s="68"/>
      <c r="L27" s="294"/>
      <c r="M27" s="61"/>
      <c r="N27" s="61"/>
      <c r="O27" s="61"/>
      <c r="P27" s="61"/>
    </row>
    <row r="28" spans="1:16" x14ac:dyDescent="0.2">
      <c r="A28" s="86" t="s">
        <v>67</v>
      </c>
      <c r="B28" s="108">
        <f t="shared" si="2"/>
        <v>0.08</v>
      </c>
      <c r="C28" s="108">
        <f t="shared" si="3"/>
        <v>0</v>
      </c>
      <c r="D28" s="108">
        <f t="shared" si="4"/>
        <v>1.1200000000000001</v>
      </c>
      <c r="E28" s="108">
        <f t="shared" si="5"/>
        <v>0</v>
      </c>
      <c r="F28" s="108">
        <f t="shared" si="6"/>
        <v>0</v>
      </c>
      <c r="G28" s="108">
        <f t="shared" si="7"/>
        <v>0</v>
      </c>
      <c r="H28" s="108">
        <f t="shared" si="8"/>
        <v>0</v>
      </c>
      <c r="I28" s="67"/>
      <c r="J28" s="68"/>
      <c r="L28" s="294"/>
      <c r="M28" s="61"/>
      <c r="N28" s="61"/>
      <c r="O28" s="61"/>
      <c r="P28" s="61"/>
    </row>
    <row r="29" spans="1:16" x14ac:dyDescent="0.2">
      <c r="A29" s="86" t="s">
        <v>68</v>
      </c>
      <c r="B29" s="108">
        <f t="shared" si="2"/>
        <v>0</v>
      </c>
      <c r="C29" s="108">
        <f t="shared" si="3"/>
        <v>0</v>
      </c>
      <c r="D29" s="108">
        <f t="shared" si="4"/>
        <v>0</v>
      </c>
      <c r="E29" s="108">
        <f t="shared" si="5"/>
        <v>0</v>
      </c>
      <c r="F29" s="108">
        <f t="shared" si="6"/>
        <v>0</v>
      </c>
      <c r="G29" s="108">
        <f t="shared" si="7"/>
        <v>0</v>
      </c>
      <c r="H29" s="108">
        <f t="shared" si="8"/>
        <v>0</v>
      </c>
      <c r="I29" s="67"/>
      <c r="J29" s="68"/>
      <c r="L29" s="294"/>
      <c r="M29" s="61"/>
      <c r="N29" s="61"/>
      <c r="O29" s="61"/>
      <c r="P29" s="61"/>
    </row>
    <row r="30" spans="1:16" x14ac:dyDescent="0.2">
      <c r="A30" s="86" t="s">
        <v>69</v>
      </c>
      <c r="B30" s="108">
        <f t="shared" si="2"/>
        <v>0</v>
      </c>
      <c r="C30" s="108">
        <f t="shared" si="3"/>
        <v>0</v>
      </c>
      <c r="D30" s="108">
        <f t="shared" si="4"/>
        <v>0</v>
      </c>
      <c r="E30" s="108">
        <f t="shared" si="5"/>
        <v>0</v>
      </c>
      <c r="F30" s="108">
        <f t="shared" si="6"/>
        <v>0</v>
      </c>
      <c r="G30" s="108">
        <f t="shared" si="7"/>
        <v>0</v>
      </c>
      <c r="H30" s="108">
        <f t="shared" si="8"/>
        <v>0</v>
      </c>
      <c r="I30" s="67"/>
      <c r="J30" s="68"/>
      <c r="L30" s="294"/>
      <c r="M30" s="61"/>
      <c r="N30" s="61"/>
      <c r="O30" s="61"/>
      <c r="P30" s="61"/>
    </row>
    <row r="31" spans="1:16" ht="13.5" thickBot="1" x14ac:dyDescent="0.25">
      <c r="A31" s="84" t="s">
        <v>70</v>
      </c>
      <c r="B31" s="125">
        <f t="shared" si="2"/>
        <v>0</v>
      </c>
      <c r="C31" s="125">
        <f t="shared" si="3"/>
        <v>0</v>
      </c>
      <c r="D31" s="125">
        <f t="shared" si="4"/>
        <v>0</v>
      </c>
      <c r="E31" s="125">
        <f t="shared" si="5"/>
        <v>0</v>
      </c>
      <c r="F31" s="125">
        <f t="shared" si="6"/>
        <v>0</v>
      </c>
      <c r="G31" s="125">
        <f t="shared" si="7"/>
        <v>0</v>
      </c>
      <c r="H31" s="125">
        <f t="shared" si="8"/>
        <v>0</v>
      </c>
      <c r="I31" s="67"/>
      <c r="J31" s="68"/>
      <c r="L31" s="294"/>
      <c r="M31" s="61"/>
      <c r="N31" s="61"/>
      <c r="O31" s="61"/>
      <c r="P31" s="61"/>
    </row>
    <row r="32" spans="1:16" ht="13.5" thickBot="1" x14ac:dyDescent="0.25">
      <c r="A32" s="124" t="s">
        <v>71</v>
      </c>
      <c r="B32" s="126">
        <f t="shared" ref="B32:H32" si="9">SUM(B25:B31)</f>
        <v>0.41</v>
      </c>
      <c r="C32" s="126">
        <f t="shared" si="9"/>
        <v>0</v>
      </c>
      <c r="D32" s="126">
        <f t="shared" si="9"/>
        <v>2.0299999999999998</v>
      </c>
      <c r="E32" s="126">
        <f t="shared" si="9"/>
        <v>0</v>
      </c>
      <c r="F32" s="126">
        <f t="shared" si="9"/>
        <v>0</v>
      </c>
      <c r="G32" s="126">
        <f t="shared" si="9"/>
        <v>0</v>
      </c>
      <c r="H32" s="126">
        <f t="shared" si="9"/>
        <v>0</v>
      </c>
      <c r="I32" s="126">
        <f>I12</f>
        <v>0.41</v>
      </c>
      <c r="J32" s="132">
        <f>SUM(B32:I32)</f>
        <v>2.85</v>
      </c>
      <c r="L32" s="294"/>
      <c r="M32" s="61"/>
      <c r="N32" s="61"/>
      <c r="O32" s="61"/>
      <c r="P32" s="61"/>
    </row>
    <row r="33" spans="1:16" ht="3.75" customHeight="1" x14ac:dyDescent="0.2">
      <c r="L33" s="294"/>
      <c r="M33" s="61"/>
      <c r="N33" s="61"/>
      <c r="O33" s="61"/>
      <c r="P33" s="61"/>
    </row>
    <row r="34" spans="1:16" x14ac:dyDescent="0.2">
      <c r="A34" s="110" t="s">
        <v>72</v>
      </c>
      <c r="B34" s="111"/>
      <c r="C34" s="111"/>
      <c r="D34" s="111"/>
      <c r="E34" s="111"/>
      <c r="F34" s="111"/>
      <c r="G34" s="111"/>
      <c r="H34" s="111"/>
      <c r="I34" s="111"/>
      <c r="J34" s="127"/>
      <c r="L34" s="294"/>
      <c r="M34" s="61"/>
      <c r="N34" s="61"/>
      <c r="O34" s="61"/>
      <c r="P34" s="61"/>
    </row>
    <row r="35" spans="1:16" x14ac:dyDescent="0.2">
      <c r="A35" s="275" t="s">
        <v>104</v>
      </c>
      <c r="B35" s="276"/>
      <c r="C35" s="276"/>
      <c r="D35" s="276"/>
      <c r="E35" s="276"/>
      <c r="F35" s="276"/>
      <c r="G35" s="276"/>
      <c r="H35" s="276"/>
      <c r="I35" s="276"/>
      <c r="J35" s="128"/>
      <c r="L35" s="294"/>
      <c r="M35" s="61"/>
      <c r="N35" s="61"/>
      <c r="O35" s="61"/>
      <c r="P35" s="61"/>
    </row>
    <row r="36" spans="1:16" x14ac:dyDescent="0.2">
      <c r="A36" s="112" t="s">
        <v>103</v>
      </c>
      <c r="B36" s="129" t="s">
        <v>45</v>
      </c>
      <c r="C36" s="129" t="s">
        <v>46</v>
      </c>
      <c r="D36" s="129" t="s">
        <v>47</v>
      </c>
      <c r="E36" s="129" t="s">
        <v>48</v>
      </c>
      <c r="F36" s="129" t="s">
        <v>49</v>
      </c>
      <c r="G36" s="129" t="s">
        <v>86</v>
      </c>
      <c r="H36" s="129" t="s">
        <v>50</v>
      </c>
      <c r="I36" s="69"/>
      <c r="J36" s="70"/>
      <c r="L36" s="294"/>
      <c r="M36" s="61"/>
      <c r="N36" s="61"/>
      <c r="O36" s="61"/>
      <c r="P36" s="61"/>
    </row>
    <row r="37" spans="1:16" x14ac:dyDescent="0.2">
      <c r="A37" s="112" t="s">
        <v>64</v>
      </c>
      <c r="B37" s="56"/>
      <c r="C37" s="56"/>
      <c r="D37" s="56"/>
      <c r="E37" s="56"/>
      <c r="F37" s="56"/>
      <c r="G37" s="56"/>
      <c r="H37" s="56"/>
      <c r="I37" s="69"/>
      <c r="J37" s="70"/>
      <c r="L37" s="294"/>
      <c r="M37" s="61"/>
      <c r="N37" s="61"/>
      <c r="O37" s="61"/>
      <c r="P37" s="61"/>
    </row>
    <row r="38" spans="1:16" x14ac:dyDescent="0.2">
      <c r="A38" s="112" t="s">
        <v>65</v>
      </c>
      <c r="B38" s="56">
        <v>25</v>
      </c>
      <c r="C38" s="56"/>
      <c r="D38" s="56">
        <v>30</v>
      </c>
      <c r="E38" s="56"/>
      <c r="F38" s="56"/>
      <c r="G38" s="56"/>
      <c r="H38" s="56"/>
      <c r="I38" s="69"/>
      <c r="J38" s="70"/>
      <c r="L38" s="294"/>
      <c r="M38" s="61"/>
      <c r="N38" s="61"/>
      <c r="O38" s="61"/>
      <c r="P38" s="61"/>
    </row>
    <row r="39" spans="1:16" x14ac:dyDescent="0.2">
      <c r="A39" s="112" t="s">
        <v>66</v>
      </c>
      <c r="B39" s="56">
        <v>20</v>
      </c>
      <c r="C39" s="56"/>
      <c r="D39" s="56">
        <v>25</v>
      </c>
      <c r="E39" s="56"/>
      <c r="F39" s="56"/>
      <c r="G39" s="56"/>
      <c r="H39" s="56"/>
      <c r="I39" s="69"/>
      <c r="J39" s="70"/>
      <c r="L39" s="294"/>
      <c r="M39" s="61"/>
      <c r="N39" s="61"/>
      <c r="O39" s="61"/>
      <c r="P39" s="61"/>
    </row>
    <row r="40" spans="1:16" x14ac:dyDescent="0.2">
      <c r="A40" s="112" t="s">
        <v>67</v>
      </c>
      <c r="B40" s="56">
        <v>10</v>
      </c>
      <c r="C40" s="56"/>
      <c r="D40" s="56">
        <v>15</v>
      </c>
      <c r="E40" s="56"/>
      <c r="F40" s="56"/>
      <c r="G40" s="56"/>
      <c r="H40" s="56"/>
      <c r="I40" s="69"/>
      <c r="J40" s="70"/>
      <c r="L40" s="294" t="s">
        <v>234</v>
      </c>
      <c r="M40" s="61"/>
      <c r="N40" s="61"/>
      <c r="O40" s="61"/>
      <c r="P40" s="61"/>
    </row>
    <row r="41" spans="1:16" x14ac:dyDescent="0.2">
      <c r="A41" s="112" t="s">
        <v>68</v>
      </c>
      <c r="B41" s="56"/>
      <c r="C41" s="56"/>
      <c r="D41" s="56"/>
      <c r="E41" s="56"/>
      <c r="F41" s="56"/>
      <c r="G41" s="56"/>
      <c r="H41" s="56"/>
      <c r="I41" s="69"/>
      <c r="J41" s="70"/>
      <c r="L41" s="294"/>
      <c r="M41" s="61"/>
      <c r="N41" s="61"/>
      <c r="O41" s="61"/>
      <c r="P41" s="61"/>
    </row>
    <row r="42" spans="1:16" x14ac:dyDescent="0.2">
      <c r="A42" s="112" t="s">
        <v>69</v>
      </c>
      <c r="B42" s="56"/>
      <c r="C42" s="56"/>
      <c r="D42" s="56"/>
      <c r="E42" s="56"/>
      <c r="F42" s="56"/>
      <c r="G42" s="56"/>
      <c r="H42" s="56"/>
      <c r="I42" s="69"/>
      <c r="J42" s="70"/>
      <c r="L42" s="294"/>
      <c r="M42" s="61"/>
      <c r="N42" s="61"/>
      <c r="O42" s="61"/>
      <c r="P42" s="61"/>
    </row>
    <row r="43" spans="1:16" x14ac:dyDescent="0.2">
      <c r="A43" s="112" t="s">
        <v>70</v>
      </c>
      <c r="B43" s="56"/>
      <c r="C43" s="56"/>
      <c r="D43" s="56"/>
      <c r="E43" s="56"/>
      <c r="F43" s="56"/>
      <c r="G43" s="56"/>
      <c r="H43" s="56"/>
      <c r="I43" s="69"/>
      <c r="J43" s="70"/>
      <c r="L43" s="294"/>
      <c r="M43" s="61"/>
      <c r="N43" s="61"/>
      <c r="O43" s="61"/>
      <c r="P43" s="61"/>
    </row>
    <row r="44" spans="1:16" x14ac:dyDescent="0.2">
      <c r="A44" s="275" t="s">
        <v>105</v>
      </c>
      <c r="B44" s="276"/>
      <c r="C44" s="276"/>
      <c r="D44" s="276"/>
      <c r="E44" s="276"/>
      <c r="F44" s="276"/>
      <c r="G44" s="276"/>
      <c r="H44" s="276"/>
      <c r="I44" s="276"/>
      <c r="J44" s="128"/>
      <c r="L44" s="294"/>
      <c r="M44" s="61"/>
      <c r="N44" s="61"/>
      <c r="O44" s="61"/>
      <c r="P44" s="61"/>
    </row>
    <row r="45" spans="1:16" x14ac:dyDescent="0.2">
      <c r="A45" s="112" t="s">
        <v>64</v>
      </c>
      <c r="B45" s="108">
        <f t="shared" ref="B45:H45" si="10">B25*B37</f>
        <v>0</v>
      </c>
      <c r="C45" s="108">
        <f t="shared" si="10"/>
        <v>0</v>
      </c>
      <c r="D45" s="108">
        <f t="shared" si="10"/>
        <v>0</v>
      </c>
      <c r="E45" s="108">
        <f t="shared" si="10"/>
        <v>0</v>
      </c>
      <c r="F45" s="108">
        <f t="shared" si="10"/>
        <v>0</v>
      </c>
      <c r="G45" s="108">
        <f t="shared" si="10"/>
        <v>0</v>
      </c>
      <c r="H45" s="108">
        <f t="shared" si="10"/>
        <v>0</v>
      </c>
      <c r="I45" s="67"/>
      <c r="J45" s="108">
        <f>SUM(B45:I45)</f>
        <v>0</v>
      </c>
      <c r="L45" s="294"/>
      <c r="M45" s="61"/>
      <c r="N45" s="61"/>
      <c r="O45" s="61"/>
      <c r="P45" s="61"/>
    </row>
    <row r="46" spans="1:16" x14ac:dyDescent="0.2">
      <c r="A46" s="112" t="s">
        <v>65</v>
      </c>
      <c r="B46" s="108">
        <f t="shared" ref="B46:C51" si="11">B26*B38</f>
        <v>3</v>
      </c>
      <c r="C46" s="108">
        <f t="shared" si="11"/>
        <v>0</v>
      </c>
      <c r="D46" s="108">
        <f t="shared" ref="D46:H51" si="12">D26*D38</f>
        <v>6</v>
      </c>
      <c r="E46" s="108">
        <f t="shared" si="12"/>
        <v>0</v>
      </c>
      <c r="F46" s="108">
        <f t="shared" si="12"/>
        <v>0</v>
      </c>
      <c r="G46" s="108">
        <f t="shared" si="12"/>
        <v>0</v>
      </c>
      <c r="H46" s="108">
        <f t="shared" si="12"/>
        <v>0</v>
      </c>
      <c r="I46" s="67"/>
      <c r="J46" s="108">
        <f t="shared" ref="J46:J51" si="13">SUM(B46:I46)</f>
        <v>9</v>
      </c>
      <c r="L46" s="294"/>
      <c r="M46" s="61"/>
      <c r="N46" s="61"/>
      <c r="O46" s="61"/>
      <c r="P46" s="61"/>
    </row>
    <row r="47" spans="1:16" x14ac:dyDescent="0.2">
      <c r="A47" s="112" t="s">
        <v>66</v>
      </c>
      <c r="B47" s="108">
        <f t="shared" si="11"/>
        <v>4.2</v>
      </c>
      <c r="C47" s="108">
        <f t="shared" si="11"/>
        <v>0</v>
      </c>
      <c r="D47" s="108">
        <f t="shared" si="12"/>
        <v>17.75</v>
      </c>
      <c r="E47" s="108">
        <f t="shared" si="12"/>
        <v>0</v>
      </c>
      <c r="F47" s="108">
        <f t="shared" si="12"/>
        <v>0</v>
      </c>
      <c r="G47" s="108">
        <f t="shared" si="12"/>
        <v>0</v>
      </c>
      <c r="H47" s="108">
        <f t="shared" si="12"/>
        <v>0</v>
      </c>
      <c r="I47" s="67"/>
      <c r="J47" s="108">
        <f t="shared" si="13"/>
        <v>21.95</v>
      </c>
      <c r="L47" s="294"/>
      <c r="M47" s="61"/>
      <c r="N47" s="61"/>
      <c r="O47" s="61"/>
      <c r="P47" s="61"/>
    </row>
    <row r="48" spans="1:16" x14ac:dyDescent="0.2">
      <c r="A48" s="112" t="s">
        <v>67</v>
      </c>
      <c r="B48" s="108">
        <f t="shared" si="11"/>
        <v>0.8</v>
      </c>
      <c r="C48" s="108">
        <f t="shared" si="11"/>
        <v>0</v>
      </c>
      <c r="D48" s="108">
        <f t="shared" si="12"/>
        <v>16.8</v>
      </c>
      <c r="E48" s="108">
        <f t="shared" si="12"/>
        <v>0</v>
      </c>
      <c r="F48" s="108">
        <f t="shared" si="12"/>
        <v>0</v>
      </c>
      <c r="G48" s="108">
        <f t="shared" si="12"/>
        <v>0</v>
      </c>
      <c r="H48" s="108">
        <f t="shared" si="12"/>
        <v>0</v>
      </c>
      <c r="I48" s="67"/>
      <c r="J48" s="108">
        <f t="shared" si="13"/>
        <v>17.600000000000001</v>
      </c>
      <c r="L48" s="295"/>
    </row>
    <row r="49" spans="1:12" x14ac:dyDescent="0.2">
      <c r="A49" s="112" t="s">
        <v>68</v>
      </c>
      <c r="B49" s="108">
        <f t="shared" si="11"/>
        <v>0</v>
      </c>
      <c r="C49" s="108">
        <f t="shared" si="11"/>
        <v>0</v>
      </c>
      <c r="D49" s="108">
        <f t="shared" si="12"/>
        <v>0</v>
      </c>
      <c r="E49" s="108">
        <f t="shared" si="12"/>
        <v>0</v>
      </c>
      <c r="F49" s="108">
        <f t="shared" si="12"/>
        <v>0</v>
      </c>
      <c r="G49" s="108">
        <f t="shared" si="12"/>
        <v>0</v>
      </c>
      <c r="H49" s="108">
        <f t="shared" si="12"/>
        <v>0</v>
      </c>
      <c r="I49" s="67"/>
      <c r="J49" s="108">
        <f t="shared" si="13"/>
        <v>0</v>
      </c>
      <c r="L49" s="295"/>
    </row>
    <row r="50" spans="1:12" x14ac:dyDescent="0.2">
      <c r="A50" s="112" t="s">
        <v>69</v>
      </c>
      <c r="B50" s="108">
        <f t="shared" si="11"/>
        <v>0</v>
      </c>
      <c r="C50" s="108">
        <f t="shared" si="11"/>
        <v>0</v>
      </c>
      <c r="D50" s="108">
        <f t="shared" si="12"/>
        <v>0</v>
      </c>
      <c r="E50" s="108">
        <f t="shared" si="12"/>
        <v>0</v>
      </c>
      <c r="F50" s="108">
        <f t="shared" si="12"/>
        <v>0</v>
      </c>
      <c r="G50" s="108">
        <f t="shared" si="12"/>
        <v>0</v>
      </c>
      <c r="H50" s="108">
        <f t="shared" si="12"/>
        <v>0</v>
      </c>
      <c r="I50" s="67"/>
      <c r="J50" s="108">
        <f t="shared" si="13"/>
        <v>0</v>
      </c>
      <c r="L50" s="295"/>
    </row>
    <row r="51" spans="1:12" ht="13.5" thickBot="1" x14ac:dyDescent="0.25">
      <c r="A51" s="129" t="s">
        <v>70</v>
      </c>
      <c r="B51" s="125">
        <f t="shared" si="11"/>
        <v>0</v>
      </c>
      <c r="C51" s="125">
        <f t="shared" si="11"/>
        <v>0</v>
      </c>
      <c r="D51" s="125">
        <f t="shared" si="12"/>
        <v>0</v>
      </c>
      <c r="E51" s="125">
        <f t="shared" si="12"/>
        <v>0</v>
      </c>
      <c r="F51" s="125">
        <f t="shared" si="12"/>
        <v>0</v>
      </c>
      <c r="G51" s="125">
        <f t="shared" si="12"/>
        <v>0</v>
      </c>
      <c r="H51" s="125">
        <f t="shared" si="12"/>
        <v>0</v>
      </c>
      <c r="I51" s="67"/>
      <c r="J51" s="125">
        <f t="shared" si="13"/>
        <v>0</v>
      </c>
      <c r="L51" s="295"/>
    </row>
    <row r="52" spans="1:12" ht="13.5" thickBot="1" x14ac:dyDescent="0.25">
      <c r="A52" s="130" t="s">
        <v>71</v>
      </c>
      <c r="B52" s="126">
        <f>SUM(B45:B51)</f>
        <v>8</v>
      </c>
      <c r="C52" s="126">
        <f t="shared" ref="C52:J52" si="14">SUM(C45:C51)</f>
        <v>0</v>
      </c>
      <c r="D52" s="126">
        <f t="shared" si="14"/>
        <v>40.549999999999997</v>
      </c>
      <c r="E52" s="241">
        <f t="shared" si="14"/>
        <v>0</v>
      </c>
      <c r="F52" s="126">
        <f t="shared" si="14"/>
        <v>0</v>
      </c>
      <c r="G52" s="126">
        <f t="shared" si="14"/>
        <v>0</v>
      </c>
      <c r="H52" s="132">
        <f t="shared" si="14"/>
        <v>0</v>
      </c>
      <c r="I52" s="71"/>
      <c r="J52" s="133">
        <f t="shared" si="14"/>
        <v>48.55</v>
      </c>
    </row>
    <row r="53" spans="1:12" x14ac:dyDescent="0.2">
      <c r="A53" s="131" t="s">
        <v>94</v>
      </c>
      <c r="B53" s="73"/>
      <c r="C53" s="73"/>
      <c r="D53" s="73"/>
      <c r="E53" s="73"/>
      <c r="F53" s="73"/>
      <c r="G53" s="73"/>
      <c r="H53" s="73"/>
      <c r="I53" s="73"/>
      <c r="J53" s="134">
        <f>SUM(J45:J51)</f>
        <v>48.55</v>
      </c>
    </row>
    <row r="54" spans="1:12" ht="3" customHeight="1" x14ac:dyDescent="0.2"/>
    <row r="55" spans="1:12" x14ac:dyDescent="0.2">
      <c r="A55" s="136" t="s">
        <v>106</v>
      </c>
      <c r="B55" s="135"/>
      <c r="C55" s="135"/>
      <c r="D55" s="135"/>
      <c r="E55" s="135"/>
      <c r="F55" s="135"/>
      <c r="G55" s="135"/>
      <c r="H55" s="135"/>
      <c r="I55" s="135"/>
      <c r="J55" s="135"/>
    </row>
    <row r="56" spans="1:12" x14ac:dyDescent="0.2">
      <c r="A56" s="176" t="s">
        <v>107</v>
      </c>
      <c r="B56" s="75"/>
      <c r="C56" s="75"/>
      <c r="D56" s="75"/>
      <c r="E56" s="75"/>
      <c r="F56" s="75"/>
      <c r="G56" s="75"/>
      <c r="H56" s="75"/>
      <c r="I56" s="75"/>
      <c r="J56" s="108">
        <f>'Aufarbeitungskosten sw mm'!E16</f>
        <v>85.46</v>
      </c>
    </row>
    <row r="57" spans="1:12" x14ac:dyDescent="0.2">
      <c r="A57" s="176" t="s">
        <v>108</v>
      </c>
      <c r="B57" s="75" t="s">
        <v>177</v>
      </c>
      <c r="C57" s="75"/>
      <c r="D57" s="75"/>
      <c r="E57" s="75"/>
      <c r="F57" s="75"/>
      <c r="G57" s="75"/>
      <c r="H57" s="75"/>
      <c r="I57" s="75"/>
      <c r="J57" s="47"/>
    </row>
    <row r="58" spans="1:12" ht="13.5" thickBot="1" x14ac:dyDescent="0.25">
      <c r="A58" s="177" t="s">
        <v>109</v>
      </c>
      <c r="B58" s="75"/>
      <c r="C58" s="75"/>
      <c r="D58" s="75"/>
      <c r="E58" s="75"/>
      <c r="F58" s="75"/>
      <c r="G58" s="75"/>
      <c r="H58" s="75"/>
      <c r="I58" s="75"/>
      <c r="J58" s="296">
        <f>'Aufarbeitungskosten sw mm'!E28</f>
        <v>0</v>
      </c>
      <c r="L58" s="294" t="s">
        <v>235</v>
      </c>
    </row>
    <row r="59" spans="1:12" ht="13.5" thickBot="1" x14ac:dyDescent="0.25">
      <c r="A59" s="171" t="s">
        <v>110</v>
      </c>
      <c r="B59" s="75"/>
      <c r="C59" s="75"/>
      <c r="D59" s="75"/>
      <c r="E59" s="75"/>
      <c r="F59" s="75"/>
      <c r="G59" s="75"/>
      <c r="H59" s="75"/>
      <c r="I59" s="75"/>
      <c r="J59" s="133">
        <f>SUM(J56:J58)</f>
        <v>85.46</v>
      </c>
    </row>
    <row r="60" spans="1:12" ht="3.75" customHeight="1" thickBot="1" x14ac:dyDescent="0.25"/>
    <row r="61" spans="1:12" ht="13.5" thickBot="1" x14ac:dyDescent="0.25">
      <c r="A61" s="119" t="s">
        <v>111</v>
      </c>
      <c r="B61" s="50"/>
      <c r="C61" s="50"/>
      <c r="D61" s="50"/>
      <c r="E61" s="50"/>
      <c r="F61" s="50"/>
      <c r="G61" s="50"/>
      <c r="H61" s="50"/>
      <c r="I61" s="50"/>
      <c r="J61" s="179">
        <f>J52-J59</f>
        <v>-36.909999999999997</v>
      </c>
    </row>
  </sheetData>
  <mergeCells count="3">
    <mergeCell ref="B7:G7"/>
    <mergeCell ref="A35:I35"/>
    <mergeCell ref="A44:I44"/>
  </mergeCells>
  <phoneticPr fontId="0" type="noConversion"/>
  <pageMargins left="0.78740157480314965" right="0.19685039370078741" top="0.59055118110236227" bottom="0.8" header="0.31496062992125984" footer="0.39370078740157483"/>
  <pageSetup paperSize="9" orientation="portrait" horizontalDpi="0" verticalDpi="0" r:id="rId1"/>
  <headerFooter alignWithMargins="0">
    <oddHeader>&amp;F</oddHeader>
    <oddFooter>&amp;CSeite 7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showGridLines="0" showRowColHeaders="0" showZeros="0" showOutlineSymbols="0" zoomScale="125" workbookViewId="0">
      <selection activeCell="L41" sqref="L41"/>
    </sheetView>
  </sheetViews>
  <sheetFormatPr baseColWidth="10" defaultRowHeight="12.75" x14ac:dyDescent="0.2"/>
  <cols>
    <col min="1" max="1" width="12.140625" customWidth="1"/>
    <col min="2" max="9" width="8.140625" customWidth="1"/>
    <col min="10" max="10" width="11.5703125" bestFit="1" customWidth="1"/>
  </cols>
  <sheetData>
    <row r="1" spans="1:10" ht="18" x14ac:dyDescent="0.25">
      <c r="A1" s="97" t="s">
        <v>40</v>
      </c>
      <c r="B1" s="98"/>
      <c r="C1" s="98"/>
      <c r="D1" s="98"/>
      <c r="E1" s="99" t="s">
        <v>59</v>
      </c>
      <c r="F1" s="98"/>
      <c r="G1" s="98"/>
      <c r="H1" s="98"/>
      <c r="I1" s="98"/>
      <c r="J1" s="100"/>
    </row>
    <row r="2" spans="1:10" x14ac:dyDescent="0.2">
      <c r="A2" s="101" t="s">
        <v>9</v>
      </c>
      <c r="B2" s="47">
        <f>'Masse sw'!B2</f>
        <v>0</v>
      </c>
      <c r="C2" s="102"/>
      <c r="D2" s="102" t="s">
        <v>41</v>
      </c>
      <c r="E2" s="102"/>
      <c r="F2" s="150" t="s">
        <v>122</v>
      </c>
      <c r="G2" s="156" t="s">
        <v>121</v>
      </c>
      <c r="H2" s="102" t="s">
        <v>61</v>
      </c>
      <c r="I2" s="102"/>
      <c r="J2" s="178">
        <f>'Masse sw'!H68*'Masse sw'!E2</f>
        <v>8.16</v>
      </c>
    </row>
    <row r="3" spans="1:10" x14ac:dyDescent="0.2">
      <c r="A3" s="101" t="s">
        <v>12</v>
      </c>
      <c r="B3" s="47">
        <f>'Masse sw'!B3</f>
        <v>0</v>
      </c>
      <c r="C3" s="102"/>
      <c r="D3" s="102" t="s">
        <v>0</v>
      </c>
      <c r="E3" s="102"/>
      <c r="F3" s="46">
        <f>'Masse sw'!G57</f>
        <v>23</v>
      </c>
      <c r="G3" s="102"/>
      <c r="H3" s="102"/>
      <c r="I3" s="102"/>
      <c r="J3" s="120" t="s">
        <v>55</v>
      </c>
    </row>
    <row r="4" spans="1:10" x14ac:dyDescent="0.2">
      <c r="A4" s="105" t="s">
        <v>62</v>
      </c>
      <c r="B4" s="150"/>
      <c r="C4" s="106"/>
      <c r="D4" s="106" t="s">
        <v>63</v>
      </c>
      <c r="E4" s="106"/>
      <c r="F4" s="148"/>
      <c r="G4" s="106"/>
      <c r="H4" s="106" t="s">
        <v>119</v>
      </c>
      <c r="I4" s="106"/>
      <c r="J4" s="46" t="s">
        <v>113</v>
      </c>
    </row>
    <row r="5" spans="1:10" ht="3.75" customHeight="1" x14ac:dyDescent="0.2"/>
    <row r="6" spans="1:10" x14ac:dyDescent="0.2">
      <c r="A6" s="87" t="s">
        <v>43</v>
      </c>
      <c r="B6" s="88"/>
      <c r="C6" s="88"/>
      <c r="D6" s="88"/>
      <c r="E6" s="88"/>
      <c r="F6" s="88"/>
      <c r="G6" s="88"/>
      <c r="H6" s="88"/>
      <c r="I6" s="88"/>
      <c r="J6" s="89"/>
    </row>
    <row r="7" spans="1:10" x14ac:dyDescent="0.2">
      <c r="A7" s="90" t="s">
        <v>52</v>
      </c>
      <c r="B7" s="272" t="s">
        <v>44</v>
      </c>
      <c r="C7" s="273"/>
      <c r="D7" s="273"/>
      <c r="E7" s="273"/>
      <c r="F7" s="273"/>
      <c r="G7" s="274"/>
      <c r="H7" s="86" t="s">
        <v>50</v>
      </c>
      <c r="I7" s="86" t="s">
        <v>51</v>
      </c>
      <c r="J7" s="86" t="s">
        <v>60</v>
      </c>
    </row>
    <row r="8" spans="1:10" x14ac:dyDescent="0.2">
      <c r="A8" s="90" t="s">
        <v>53</v>
      </c>
      <c r="B8" s="86" t="s">
        <v>45</v>
      </c>
      <c r="C8" s="86" t="s">
        <v>46</v>
      </c>
      <c r="D8" s="86" t="s">
        <v>47</v>
      </c>
      <c r="E8" s="86" t="s">
        <v>48</v>
      </c>
      <c r="F8" s="86" t="s">
        <v>49</v>
      </c>
      <c r="G8" s="86" t="s">
        <v>86</v>
      </c>
      <c r="H8" s="75"/>
      <c r="I8" s="75"/>
      <c r="J8" s="76"/>
    </row>
    <row r="9" spans="1:10" x14ac:dyDescent="0.2">
      <c r="A9" s="91" t="s">
        <v>54</v>
      </c>
      <c r="B9" s="57"/>
      <c r="C9" s="57"/>
      <c r="D9" s="57"/>
      <c r="E9" s="57"/>
      <c r="F9" s="57"/>
      <c r="G9" s="57"/>
      <c r="H9" s="57"/>
      <c r="I9" s="57"/>
      <c r="J9" s="96">
        <f>SUM(B9:I9)</f>
        <v>0</v>
      </c>
    </row>
    <row r="10" spans="1:10" ht="4.5" customHeight="1" x14ac:dyDescent="0.2">
      <c r="B10" s="54"/>
      <c r="C10" s="54"/>
      <c r="D10" s="54"/>
      <c r="E10" s="54"/>
      <c r="F10" s="54"/>
      <c r="G10" s="54"/>
      <c r="H10" s="54"/>
      <c r="I10" s="54"/>
    </row>
    <row r="11" spans="1:10" x14ac:dyDescent="0.2">
      <c r="A11" s="87" t="s">
        <v>56</v>
      </c>
      <c r="B11" s="88"/>
      <c r="C11" s="88"/>
      <c r="D11" s="88"/>
      <c r="E11" s="88"/>
      <c r="F11" s="88"/>
      <c r="G11" s="88"/>
      <c r="H11" s="88"/>
      <c r="I11" s="88"/>
      <c r="J11" s="89"/>
    </row>
    <row r="12" spans="1:10" x14ac:dyDescent="0.2">
      <c r="A12" s="91" t="s">
        <v>55</v>
      </c>
      <c r="B12" s="93">
        <f t="shared" ref="B12:I12" si="0">$J$2*B9/100</f>
        <v>0</v>
      </c>
      <c r="C12" s="93">
        <f t="shared" si="0"/>
        <v>0</v>
      </c>
      <c r="D12" s="93">
        <f t="shared" si="0"/>
        <v>0</v>
      </c>
      <c r="E12" s="93">
        <f t="shared" si="0"/>
        <v>0</v>
      </c>
      <c r="F12" s="93">
        <f t="shared" si="0"/>
        <v>0</v>
      </c>
      <c r="G12" s="93">
        <f t="shared" si="0"/>
        <v>0</v>
      </c>
      <c r="H12" s="93">
        <f t="shared" si="0"/>
        <v>0</v>
      </c>
      <c r="I12" s="93">
        <f t="shared" si="0"/>
        <v>0</v>
      </c>
      <c r="J12" s="94">
        <f>SUM(B12:I12)</f>
        <v>0</v>
      </c>
    </row>
    <row r="13" spans="1:10" ht="3.75" customHeight="1" x14ac:dyDescent="0.2"/>
    <row r="14" spans="1:10" x14ac:dyDescent="0.2">
      <c r="A14" s="87" t="s">
        <v>57</v>
      </c>
      <c r="B14" s="88"/>
      <c r="C14" s="88"/>
      <c r="D14" s="88"/>
      <c r="E14" s="88"/>
      <c r="F14" s="88"/>
      <c r="G14" s="88"/>
      <c r="H14" s="88"/>
      <c r="I14" s="88"/>
      <c r="J14" s="89"/>
    </row>
    <row r="15" spans="1:10" x14ac:dyDescent="0.2">
      <c r="A15" s="86" t="s">
        <v>64</v>
      </c>
      <c r="B15" s="57"/>
      <c r="C15" s="57"/>
      <c r="D15" s="57"/>
      <c r="E15" s="57"/>
      <c r="F15" s="57"/>
      <c r="G15" s="57"/>
      <c r="H15" s="57"/>
      <c r="I15" s="63"/>
      <c r="J15" s="64"/>
    </row>
    <row r="16" spans="1:10" x14ac:dyDescent="0.2">
      <c r="A16" s="86" t="s">
        <v>65</v>
      </c>
      <c r="B16" s="57"/>
      <c r="C16" s="57"/>
      <c r="D16" s="57"/>
      <c r="E16" s="57"/>
      <c r="F16" s="57"/>
      <c r="G16" s="57"/>
      <c r="H16" s="57"/>
      <c r="I16" s="63"/>
      <c r="J16" s="64"/>
    </row>
    <row r="17" spans="1:10" x14ac:dyDescent="0.2">
      <c r="A17" s="86" t="s">
        <v>66</v>
      </c>
      <c r="B17" s="57"/>
      <c r="C17" s="57"/>
      <c r="D17" s="57"/>
      <c r="E17" s="57"/>
      <c r="F17" s="57"/>
      <c r="G17" s="57"/>
      <c r="H17" s="57"/>
      <c r="I17" s="63"/>
      <c r="J17" s="64"/>
    </row>
    <row r="18" spans="1:10" x14ac:dyDescent="0.2">
      <c r="A18" s="86" t="s">
        <v>67</v>
      </c>
      <c r="B18" s="57"/>
      <c r="C18" s="3"/>
      <c r="D18" s="57"/>
      <c r="E18" s="57"/>
      <c r="F18" s="57"/>
      <c r="G18" s="57"/>
      <c r="H18" s="57"/>
      <c r="I18" s="63"/>
      <c r="J18" s="64"/>
    </row>
    <row r="19" spans="1:10" x14ac:dyDescent="0.2">
      <c r="A19" s="86" t="s">
        <v>68</v>
      </c>
      <c r="B19" s="57"/>
      <c r="C19" s="57"/>
      <c r="D19" s="57"/>
      <c r="E19" s="57"/>
      <c r="F19" s="57"/>
      <c r="G19" s="57"/>
      <c r="H19" s="57"/>
      <c r="I19" s="63"/>
      <c r="J19" s="64"/>
    </row>
    <row r="20" spans="1:10" x14ac:dyDescent="0.2">
      <c r="A20" s="86" t="s">
        <v>69</v>
      </c>
      <c r="B20" s="57"/>
      <c r="C20" s="57"/>
      <c r="D20" s="57"/>
      <c r="E20" s="57"/>
      <c r="F20" s="57"/>
      <c r="G20" s="57"/>
      <c r="H20" s="57"/>
      <c r="I20" s="63"/>
      <c r="J20" s="64"/>
    </row>
    <row r="21" spans="1:10" ht="13.5" thickBot="1" x14ac:dyDescent="0.25">
      <c r="A21" s="84" t="s">
        <v>70</v>
      </c>
      <c r="B21" s="74"/>
      <c r="C21" s="74"/>
      <c r="D21" s="74"/>
      <c r="E21" s="74"/>
      <c r="F21" s="74"/>
      <c r="G21" s="74"/>
      <c r="H21" s="74"/>
      <c r="I21" s="63"/>
      <c r="J21" s="64"/>
    </row>
    <row r="22" spans="1:10" ht="13.5" thickBot="1" x14ac:dyDescent="0.25">
      <c r="A22" s="121" t="s">
        <v>71</v>
      </c>
      <c r="B22" s="122">
        <f t="shared" ref="B22:H22" si="1">SUM(B15:B21)</f>
        <v>0</v>
      </c>
      <c r="C22" s="122">
        <f t="shared" si="1"/>
        <v>0</v>
      </c>
      <c r="D22" s="122">
        <f t="shared" si="1"/>
        <v>0</v>
      </c>
      <c r="E22" s="122">
        <f t="shared" si="1"/>
        <v>0</v>
      </c>
      <c r="F22" s="122">
        <f t="shared" si="1"/>
        <v>0</v>
      </c>
      <c r="G22" s="122">
        <f t="shared" si="1"/>
        <v>0</v>
      </c>
      <c r="H22" s="123">
        <f t="shared" si="1"/>
        <v>0</v>
      </c>
      <c r="I22" s="65"/>
      <c r="J22" s="66"/>
    </row>
    <row r="23" spans="1:10" ht="3.75" customHeight="1" x14ac:dyDescent="0.2"/>
    <row r="24" spans="1:10" x14ac:dyDescent="0.2">
      <c r="A24" s="87" t="s">
        <v>58</v>
      </c>
      <c r="B24" s="88"/>
      <c r="C24" s="88"/>
      <c r="D24" s="88"/>
      <c r="E24" s="88"/>
      <c r="F24" s="88"/>
      <c r="G24" s="88"/>
      <c r="H24" s="88"/>
      <c r="I24" s="88"/>
      <c r="J24" s="89"/>
    </row>
    <row r="25" spans="1:10" x14ac:dyDescent="0.2">
      <c r="A25" s="86" t="s">
        <v>64</v>
      </c>
      <c r="B25" s="108">
        <f t="shared" ref="B25:B31" si="2">$B$12*B15/100</f>
        <v>0</v>
      </c>
      <c r="C25" s="108">
        <f t="shared" ref="C25:C31" si="3">$C$12*C15/100</f>
        <v>0</v>
      </c>
      <c r="D25" s="108">
        <f t="shared" ref="D25:D31" si="4">$D$12*D15/100</f>
        <v>0</v>
      </c>
      <c r="E25" s="108">
        <f t="shared" ref="E25:E31" si="5">$E$12*E15/100</f>
        <v>0</v>
      </c>
      <c r="F25" s="108">
        <f t="shared" ref="F25:F31" si="6">$F$12*F15/100</f>
        <v>0</v>
      </c>
      <c r="G25" s="108">
        <f t="shared" ref="G25:G31" si="7">$G$12*G15/100</f>
        <v>0</v>
      </c>
      <c r="H25" s="108">
        <f t="shared" ref="H25:H31" si="8">$H$12*H15/100</f>
        <v>0</v>
      </c>
      <c r="I25" s="67"/>
      <c r="J25" s="68"/>
    </row>
    <row r="26" spans="1:10" x14ac:dyDescent="0.2">
      <c r="A26" s="86" t="s">
        <v>65</v>
      </c>
      <c r="B26" s="108">
        <f t="shared" si="2"/>
        <v>0</v>
      </c>
      <c r="C26" s="108">
        <f t="shared" si="3"/>
        <v>0</v>
      </c>
      <c r="D26" s="108">
        <f t="shared" si="4"/>
        <v>0</v>
      </c>
      <c r="E26" s="108">
        <f t="shared" si="5"/>
        <v>0</v>
      </c>
      <c r="F26" s="108">
        <f t="shared" si="6"/>
        <v>0</v>
      </c>
      <c r="G26" s="108">
        <f t="shared" si="7"/>
        <v>0</v>
      </c>
      <c r="H26" s="108">
        <f t="shared" si="8"/>
        <v>0</v>
      </c>
      <c r="I26" s="67"/>
      <c r="J26" s="68"/>
    </row>
    <row r="27" spans="1:10" x14ac:dyDescent="0.2">
      <c r="A27" s="86" t="s">
        <v>66</v>
      </c>
      <c r="B27" s="108">
        <f t="shared" si="2"/>
        <v>0</v>
      </c>
      <c r="C27" s="108">
        <f t="shared" si="3"/>
        <v>0</v>
      </c>
      <c r="D27" s="108">
        <f t="shared" si="4"/>
        <v>0</v>
      </c>
      <c r="E27" s="108">
        <f t="shared" si="5"/>
        <v>0</v>
      </c>
      <c r="F27" s="108">
        <f t="shared" si="6"/>
        <v>0</v>
      </c>
      <c r="G27" s="108">
        <f t="shared" si="7"/>
        <v>0</v>
      </c>
      <c r="H27" s="108">
        <f t="shared" si="8"/>
        <v>0</v>
      </c>
      <c r="I27" s="67"/>
      <c r="J27" s="68"/>
    </row>
    <row r="28" spans="1:10" x14ac:dyDescent="0.2">
      <c r="A28" s="86" t="s">
        <v>67</v>
      </c>
      <c r="B28" s="108">
        <f t="shared" si="2"/>
        <v>0</v>
      </c>
      <c r="C28" s="108">
        <f t="shared" si="3"/>
        <v>0</v>
      </c>
      <c r="D28" s="108">
        <f t="shared" si="4"/>
        <v>0</v>
      </c>
      <c r="E28" s="108">
        <f t="shared" si="5"/>
        <v>0</v>
      </c>
      <c r="F28" s="108">
        <f t="shared" si="6"/>
        <v>0</v>
      </c>
      <c r="G28" s="108">
        <f t="shared" si="7"/>
        <v>0</v>
      </c>
      <c r="H28" s="108">
        <f t="shared" si="8"/>
        <v>0</v>
      </c>
      <c r="I28" s="67"/>
      <c r="J28" s="68"/>
    </row>
    <row r="29" spans="1:10" x14ac:dyDescent="0.2">
      <c r="A29" s="86" t="s">
        <v>68</v>
      </c>
      <c r="B29" s="108">
        <f t="shared" si="2"/>
        <v>0</v>
      </c>
      <c r="C29" s="108">
        <f t="shared" si="3"/>
        <v>0</v>
      </c>
      <c r="D29" s="108">
        <f t="shared" si="4"/>
        <v>0</v>
      </c>
      <c r="E29" s="108">
        <f t="shared" si="5"/>
        <v>0</v>
      </c>
      <c r="F29" s="108">
        <f t="shared" si="6"/>
        <v>0</v>
      </c>
      <c r="G29" s="108">
        <f t="shared" si="7"/>
        <v>0</v>
      </c>
      <c r="H29" s="108">
        <f t="shared" si="8"/>
        <v>0</v>
      </c>
      <c r="I29" s="67"/>
      <c r="J29" s="68"/>
    </row>
    <row r="30" spans="1:10" x14ac:dyDescent="0.2">
      <c r="A30" s="86" t="s">
        <v>69</v>
      </c>
      <c r="B30" s="108">
        <f t="shared" si="2"/>
        <v>0</v>
      </c>
      <c r="C30" s="108">
        <f t="shared" si="3"/>
        <v>0</v>
      </c>
      <c r="D30" s="108">
        <f t="shared" si="4"/>
        <v>0</v>
      </c>
      <c r="E30" s="108">
        <f t="shared" si="5"/>
        <v>0</v>
      </c>
      <c r="F30" s="108">
        <f t="shared" si="6"/>
        <v>0</v>
      </c>
      <c r="G30" s="108">
        <f t="shared" si="7"/>
        <v>0</v>
      </c>
      <c r="H30" s="108">
        <f t="shared" si="8"/>
        <v>0</v>
      </c>
      <c r="I30" s="67"/>
      <c r="J30" s="68"/>
    </row>
    <row r="31" spans="1:10" ht="13.5" thickBot="1" x14ac:dyDescent="0.25">
      <c r="A31" s="84" t="s">
        <v>70</v>
      </c>
      <c r="B31" s="125">
        <f t="shared" si="2"/>
        <v>0</v>
      </c>
      <c r="C31" s="125">
        <f t="shared" si="3"/>
        <v>0</v>
      </c>
      <c r="D31" s="125">
        <f t="shared" si="4"/>
        <v>0</v>
      </c>
      <c r="E31" s="125">
        <f t="shared" si="5"/>
        <v>0</v>
      </c>
      <c r="F31" s="125">
        <f t="shared" si="6"/>
        <v>0</v>
      </c>
      <c r="G31" s="125">
        <f t="shared" si="7"/>
        <v>0</v>
      </c>
      <c r="H31" s="125">
        <f t="shared" si="8"/>
        <v>0</v>
      </c>
      <c r="I31" s="67"/>
      <c r="J31" s="68"/>
    </row>
    <row r="32" spans="1:10" ht="13.5" thickBot="1" x14ac:dyDescent="0.25">
      <c r="A32" s="124" t="s">
        <v>71</v>
      </c>
      <c r="B32" s="126">
        <f t="shared" ref="B32:H32" si="9">SUM(B25:B31)</f>
        <v>0</v>
      </c>
      <c r="C32" s="126">
        <f t="shared" si="9"/>
        <v>0</v>
      </c>
      <c r="D32" s="126">
        <f t="shared" si="9"/>
        <v>0</v>
      </c>
      <c r="E32" s="126">
        <f t="shared" si="9"/>
        <v>0</v>
      </c>
      <c r="F32" s="126">
        <f t="shared" si="9"/>
        <v>0</v>
      </c>
      <c r="G32" s="126">
        <f t="shared" si="9"/>
        <v>0</v>
      </c>
      <c r="H32" s="126">
        <f t="shared" si="9"/>
        <v>0</v>
      </c>
      <c r="I32" s="126">
        <f>I12</f>
        <v>0</v>
      </c>
      <c r="J32" s="132">
        <f>SUM(B32:I32)</f>
        <v>0</v>
      </c>
    </row>
    <row r="33" spans="1:10" ht="3.75" customHeight="1" x14ac:dyDescent="0.2"/>
    <row r="34" spans="1:10" x14ac:dyDescent="0.2">
      <c r="A34" s="110" t="s">
        <v>72</v>
      </c>
      <c r="B34" s="111"/>
      <c r="C34" s="111"/>
      <c r="D34" s="111"/>
      <c r="E34" s="111"/>
      <c r="F34" s="111"/>
      <c r="G34" s="111"/>
      <c r="H34" s="111"/>
      <c r="I34" s="111"/>
      <c r="J34" s="127"/>
    </row>
    <row r="35" spans="1:10" x14ac:dyDescent="0.2">
      <c r="A35" s="275" t="s">
        <v>104</v>
      </c>
      <c r="B35" s="276"/>
      <c r="C35" s="276"/>
      <c r="D35" s="276"/>
      <c r="E35" s="276"/>
      <c r="F35" s="276"/>
      <c r="G35" s="276"/>
      <c r="H35" s="276"/>
      <c r="I35" s="276"/>
      <c r="J35" s="128"/>
    </row>
    <row r="36" spans="1:10" x14ac:dyDescent="0.2">
      <c r="A36" s="112" t="s">
        <v>103</v>
      </c>
      <c r="B36" s="129" t="s">
        <v>45</v>
      </c>
      <c r="C36" s="129" t="s">
        <v>46</v>
      </c>
      <c r="D36" s="129" t="s">
        <v>47</v>
      </c>
      <c r="E36" s="129" t="s">
        <v>48</v>
      </c>
      <c r="F36" s="129" t="s">
        <v>49</v>
      </c>
      <c r="G36" s="129" t="s">
        <v>86</v>
      </c>
      <c r="H36" s="129" t="s">
        <v>50</v>
      </c>
      <c r="I36" s="69"/>
      <c r="J36" s="70"/>
    </row>
    <row r="37" spans="1:10" x14ac:dyDescent="0.2">
      <c r="A37" s="112" t="s">
        <v>64</v>
      </c>
      <c r="B37" s="56"/>
      <c r="C37" s="56"/>
      <c r="D37" s="56"/>
      <c r="E37" s="56"/>
      <c r="F37" s="56"/>
      <c r="G37" s="56"/>
      <c r="H37" s="56"/>
      <c r="I37" s="69"/>
      <c r="J37" s="70"/>
    </row>
    <row r="38" spans="1:10" x14ac:dyDescent="0.2">
      <c r="A38" s="112" t="s">
        <v>65</v>
      </c>
      <c r="B38" s="56"/>
      <c r="C38" s="56"/>
      <c r="D38" s="56"/>
      <c r="E38" s="56"/>
      <c r="F38" s="56"/>
      <c r="G38" s="56"/>
      <c r="H38" s="56"/>
      <c r="I38" s="69"/>
      <c r="J38" s="70"/>
    </row>
    <row r="39" spans="1:10" x14ac:dyDescent="0.2">
      <c r="A39" s="112" t="s">
        <v>66</v>
      </c>
      <c r="B39" s="56"/>
      <c r="C39" s="56"/>
      <c r="D39" s="56"/>
      <c r="E39" s="56"/>
      <c r="F39" s="56"/>
      <c r="G39" s="56"/>
      <c r="H39" s="56"/>
      <c r="I39" s="69"/>
      <c r="J39" s="70"/>
    </row>
    <row r="40" spans="1:10" x14ac:dyDescent="0.2">
      <c r="A40" s="112" t="s">
        <v>67</v>
      </c>
      <c r="B40" s="56"/>
      <c r="C40" s="56"/>
      <c r="D40" s="56"/>
      <c r="E40" s="56"/>
      <c r="F40" s="56"/>
      <c r="G40" s="56"/>
      <c r="H40" s="56"/>
      <c r="I40" s="69"/>
      <c r="J40" s="70"/>
    </row>
    <row r="41" spans="1:10" x14ac:dyDescent="0.2">
      <c r="A41" s="112" t="s">
        <v>68</v>
      </c>
      <c r="B41" s="56"/>
      <c r="C41" s="56"/>
      <c r="D41" s="56"/>
      <c r="E41" s="56"/>
      <c r="F41" s="56"/>
      <c r="G41" s="56"/>
      <c r="H41" s="56"/>
      <c r="I41" s="69"/>
      <c r="J41" s="70"/>
    </row>
    <row r="42" spans="1:10" x14ac:dyDescent="0.2">
      <c r="A42" s="112" t="s">
        <v>69</v>
      </c>
      <c r="B42" s="56"/>
      <c r="C42" s="56"/>
      <c r="D42" s="56"/>
      <c r="E42" s="56"/>
      <c r="F42" s="56"/>
      <c r="G42" s="56"/>
      <c r="H42" s="56"/>
      <c r="I42" s="69"/>
      <c r="J42" s="70"/>
    </row>
    <row r="43" spans="1:10" x14ac:dyDescent="0.2">
      <c r="A43" s="112" t="s">
        <v>70</v>
      </c>
      <c r="B43" s="56"/>
      <c r="C43" s="56"/>
      <c r="D43" s="56"/>
      <c r="E43" s="56"/>
      <c r="F43" s="56"/>
      <c r="G43" s="56"/>
      <c r="H43" s="56"/>
      <c r="I43" s="69"/>
      <c r="J43" s="70"/>
    </row>
    <row r="44" spans="1:10" x14ac:dyDescent="0.2">
      <c r="A44" s="275" t="s">
        <v>105</v>
      </c>
      <c r="B44" s="276"/>
      <c r="C44" s="276"/>
      <c r="D44" s="276"/>
      <c r="E44" s="276"/>
      <c r="F44" s="276"/>
      <c r="G44" s="276"/>
      <c r="H44" s="276"/>
      <c r="I44" s="276"/>
      <c r="J44" s="128"/>
    </row>
    <row r="45" spans="1:10" x14ac:dyDescent="0.2">
      <c r="A45" s="112" t="s">
        <v>64</v>
      </c>
      <c r="B45" s="108">
        <f t="shared" ref="B45:H51" si="10">B25*B37</f>
        <v>0</v>
      </c>
      <c r="C45" s="108">
        <f t="shared" si="10"/>
        <v>0</v>
      </c>
      <c r="D45" s="108">
        <f t="shared" si="10"/>
        <v>0</v>
      </c>
      <c r="E45" s="108">
        <f t="shared" si="10"/>
        <v>0</v>
      </c>
      <c r="F45" s="108">
        <f t="shared" si="10"/>
        <v>0</v>
      </c>
      <c r="G45" s="108">
        <f t="shared" si="10"/>
        <v>0</v>
      </c>
      <c r="H45" s="108">
        <f t="shared" si="10"/>
        <v>0</v>
      </c>
      <c r="I45" s="67"/>
      <c r="J45" s="108">
        <f t="shared" ref="J45:J51" si="11">SUM(B45:I45)</f>
        <v>0</v>
      </c>
    </row>
    <row r="46" spans="1:10" x14ac:dyDescent="0.2">
      <c r="A46" s="112" t="s">
        <v>65</v>
      </c>
      <c r="B46" s="108">
        <f t="shared" si="10"/>
        <v>0</v>
      </c>
      <c r="C46" s="108">
        <f t="shared" si="10"/>
        <v>0</v>
      </c>
      <c r="D46" s="108">
        <f t="shared" si="10"/>
        <v>0</v>
      </c>
      <c r="E46" s="108">
        <f t="shared" si="10"/>
        <v>0</v>
      </c>
      <c r="F46" s="108">
        <f t="shared" si="10"/>
        <v>0</v>
      </c>
      <c r="G46" s="108">
        <f t="shared" si="10"/>
        <v>0</v>
      </c>
      <c r="H46" s="108">
        <f t="shared" si="10"/>
        <v>0</v>
      </c>
      <c r="I46" s="67"/>
      <c r="J46" s="108">
        <f t="shared" si="11"/>
        <v>0</v>
      </c>
    </row>
    <row r="47" spans="1:10" x14ac:dyDescent="0.2">
      <c r="A47" s="112" t="s">
        <v>66</v>
      </c>
      <c r="B47" s="108">
        <f t="shared" si="10"/>
        <v>0</v>
      </c>
      <c r="C47" s="108">
        <f t="shared" si="10"/>
        <v>0</v>
      </c>
      <c r="D47" s="108">
        <f t="shared" si="10"/>
        <v>0</v>
      </c>
      <c r="E47" s="108">
        <f t="shared" si="10"/>
        <v>0</v>
      </c>
      <c r="F47" s="108">
        <f t="shared" si="10"/>
        <v>0</v>
      </c>
      <c r="G47" s="108">
        <f t="shared" si="10"/>
        <v>0</v>
      </c>
      <c r="H47" s="108">
        <f t="shared" si="10"/>
        <v>0</v>
      </c>
      <c r="I47" s="67"/>
      <c r="J47" s="108">
        <f t="shared" si="11"/>
        <v>0</v>
      </c>
    </row>
    <row r="48" spans="1:10" x14ac:dyDescent="0.2">
      <c r="A48" s="112" t="s">
        <v>67</v>
      </c>
      <c r="B48" s="108">
        <f t="shared" si="10"/>
        <v>0</v>
      </c>
      <c r="C48" s="108">
        <f t="shared" si="10"/>
        <v>0</v>
      </c>
      <c r="D48" s="108">
        <f t="shared" si="10"/>
        <v>0</v>
      </c>
      <c r="E48" s="108">
        <f t="shared" si="10"/>
        <v>0</v>
      </c>
      <c r="F48" s="108">
        <f t="shared" si="10"/>
        <v>0</v>
      </c>
      <c r="G48" s="108">
        <f t="shared" si="10"/>
        <v>0</v>
      </c>
      <c r="H48" s="108">
        <f t="shared" si="10"/>
        <v>0</v>
      </c>
      <c r="I48" s="67"/>
      <c r="J48" s="108">
        <f t="shared" si="11"/>
        <v>0</v>
      </c>
    </row>
    <row r="49" spans="1:10" x14ac:dyDescent="0.2">
      <c r="A49" s="112" t="s">
        <v>68</v>
      </c>
      <c r="B49" s="108">
        <f t="shared" si="10"/>
        <v>0</v>
      </c>
      <c r="C49" s="108">
        <f t="shared" si="10"/>
        <v>0</v>
      </c>
      <c r="D49" s="108">
        <f t="shared" si="10"/>
        <v>0</v>
      </c>
      <c r="E49" s="108">
        <f t="shared" si="10"/>
        <v>0</v>
      </c>
      <c r="F49" s="108">
        <f t="shared" si="10"/>
        <v>0</v>
      </c>
      <c r="G49" s="108">
        <f t="shared" si="10"/>
        <v>0</v>
      </c>
      <c r="H49" s="108">
        <f t="shared" si="10"/>
        <v>0</v>
      </c>
      <c r="I49" s="67"/>
      <c r="J49" s="108">
        <f t="shared" si="11"/>
        <v>0</v>
      </c>
    </row>
    <row r="50" spans="1:10" x14ac:dyDescent="0.2">
      <c r="A50" s="112" t="s">
        <v>69</v>
      </c>
      <c r="B50" s="108">
        <f t="shared" si="10"/>
        <v>0</v>
      </c>
      <c r="C50" s="108">
        <f t="shared" si="10"/>
        <v>0</v>
      </c>
      <c r="D50" s="108">
        <f t="shared" si="10"/>
        <v>0</v>
      </c>
      <c r="E50" s="108">
        <f t="shared" si="10"/>
        <v>0</v>
      </c>
      <c r="F50" s="108">
        <f t="shared" si="10"/>
        <v>0</v>
      </c>
      <c r="G50" s="108">
        <f t="shared" si="10"/>
        <v>0</v>
      </c>
      <c r="H50" s="108">
        <f t="shared" si="10"/>
        <v>0</v>
      </c>
      <c r="I50" s="67"/>
      <c r="J50" s="108">
        <f t="shared" si="11"/>
        <v>0</v>
      </c>
    </row>
    <row r="51" spans="1:10" ht="13.5" thickBot="1" x14ac:dyDescent="0.25">
      <c r="A51" s="129" t="s">
        <v>70</v>
      </c>
      <c r="B51" s="125">
        <f t="shared" si="10"/>
        <v>0</v>
      </c>
      <c r="C51" s="125">
        <f t="shared" si="10"/>
        <v>0</v>
      </c>
      <c r="D51" s="125">
        <f t="shared" si="10"/>
        <v>0</v>
      </c>
      <c r="E51" s="125">
        <f t="shared" si="10"/>
        <v>0</v>
      </c>
      <c r="F51" s="125">
        <f t="shared" si="10"/>
        <v>0</v>
      </c>
      <c r="G51" s="125">
        <f t="shared" si="10"/>
        <v>0</v>
      </c>
      <c r="H51" s="125">
        <f t="shared" si="10"/>
        <v>0</v>
      </c>
      <c r="I51" s="67"/>
      <c r="J51" s="125">
        <f t="shared" si="11"/>
        <v>0</v>
      </c>
    </row>
    <row r="52" spans="1:10" ht="13.5" thickBot="1" x14ac:dyDescent="0.25">
      <c r="A52" s="130" t="s">
        <v>71</v>
      </c>
      <c r="B52" s="126">
        <f t="shared" ref="B52:H52" si="12">SUM(B45:B51)</f>
        <v>0</v>
      </c>
      <c r="C52" s="126">
        <f t="shared" si="12"/>
        <v>0</v>
      </c>
      <c r="D52" s="126">
        <f t="shared" si="12"/>
        <v>0</v>
      </c>
      <c r="E52" s="126">
        <f t="shared" si="12"/>
        <v>0</v>
      </c>
      <c r="F52" s="126">
        <f t="shared" si="12"/>
        <v>0</v>
      </c>
      <c r="G52" s="126">
        <f t="shared" si="12"/>
        <v>0</v>
      </c>
      <c r="H52" s="132">
        <f t="shared" si="12"/>
        <v>0</v>
      </c>
      <c r="I52" s="71"/>
      <c r="J52" s="133">
        <f>SUM(J45:J51)</f>
        <v>0</v>
      </c>
    </row>
    <row r="53" spans="1:10" x14ac:dyDescent="0.2">
      <c r="A53" s="131" t="s">
        <v>94</v>
      </c>
      <c r="B53" s="73"/>
      <c r="C53" s="73"/>
      <c r="D53" s="73"/>
      <c r="E53" s="73"/>
      <c r="F53" s="73"/>
      <c r="G53" s="73"/>
      <c r="H53" s="73"/>
      <c r="I53" s="73"/>
      <c r="J53" s="134">
        <f>SUM(J45:J51)</f>
        <v>0</v>
      </c>
    </row>
    <row r="54" spans="1:10" ht="3" customHeight="1" x14ac:dyDescent="0.2"/>
    <row r="55" spans="1:10" x14ac:dyDescent="0.2">
      <c r="A55" s="136" t="s">
        <v>106</v>
      </c>
      <c r="B55" s="135"/>
      <c r="C55" s="135"/>
      <c r="D55" s="135"/>
      <c r="E55" s="135"/>
      <c r="F55" s="135"/>
      <c r="G55" s="135"/>
      <c r="H55" s="135"/>
      <c r="I55" s="135"/>
      <c r="J55" s="135"/>
    </row>
    <row r="56" spans="1:10" x14ac:dyDescent="0.2">
      <c r="A56" s="176" t="s">
        <v>107</v>
      </c>
      <c r="B56" s="75"/>
      <c r="C56" s="75"/>
      <c r="D56" s="75"/>
      <c r="E56" s="75"/>
      <c r="F56" s="75"/>
      <c r="G56" s="75"/>
      <c r="H56" s="75"/>
      <c r="I56" s="75"/>
      <c r="J56" s="108">
        <f>'Aufarbeitungskosten HV'!E16</f>
        <v>0</v>
      </c>
    </row>
    <row r="57" spans="1:10" x14ac:dyDescent="0.2">
      <c r="A57" s="176" t="s">
        <v>108</v>
      </c>
      <c r="B57" s="75" t="s">
        <v>177</v>
      </c>
      <c r="C57" s="75"/>
      <c r="D57" s="75"/>
      <c r="E57" s="75"/>
      <c r="F57" s="75"/>
      <c r="G57" s="75"/>
      <c r="H57" s="75"/>
      <c r="I57" s="75"/>
      <c r="J57" s="47"/>
    </row>
    <row r="58" spans="1:10" ht="13.5" thickBot="1" x14ac:dyDescent="0.25">
      <c r="A58" s="177" t="s">
        <v>109</v>
      </c>
      <c r="B58" s="75"/>
      <c r="C58" s="75"/>
      <c r="D58" s="75"/>
      <c r="E58" s="75"/>
      <c r="F58" s="75"/>
      <c r="G58" s="75"/>
      <c r="H58" s="75"/>
      <c r="I58" s="75"/>
      <c r="J58" s="172">
        <f>'Aufarbeitungskosten sw mm'!E28</f>
        <v>0</v>
      </c>
    </row>
    <row r="59" spans="1:10" ht="13.5" thickBot="1" x14ac:dyDescent="0.25">
      <c r="A59" s="171" t="s">
        <v>110</v>
      </c>
      <c r="B59" s="75"/>
      <c r="C59" s="75"/>
      <c r="D59" s="75"/>
      <c r="E59" s="75"/>
      <c r="F59" s="75"/>
      <c r="G59" s="75"/>
      <c r="H59" s="75"/>
      <c r="I59" s="75"/>
      <c r="J59" s="133">
        <f>SUM(J56:J58)</f>
        <v>0</v>
      </c>
    </row>
    <row r="60" spans="1:10" ht="3.75" customHeight="1" thickBot="1" x14ac:dyDescent="0.25"/>
    <row r="61" spans="1:10" ht="13.5" thickBot="1" x14ac:dyDescent="0.25">
      <c r="A61" s="119" t="s">
        <v>111</v>
      </c>
      <c r="B61" s="50"/>
      <c r="C61" s="50"/>
      <c r="D61" s="50"/>
      <c r="E61" s="50"/>
      <c r="F61" s="50"/>
      <c r="G61" s="50"/>
      <c r="H61" s="50"/>
      <c r="I61" s="50"/>
      <c r="J61" s="179">
        <f>J52-J59</f>
        <v>0</v>
      </c>
    </row>
  </sheetData>
  <mergeCells count="3">
    <mergeCell ref="B7:G7"/>
    <mergeCell ref="A35:I35"/>
    <mergeCell ref="A44:I44"/>
  </mergeCells>
  <phoneticPr fontId="0" type="noConversion"/>
  <pageMargins left="0.78740157480314965" right="0.19685039370078741" top="0.59055118110236227" bottom="0.83" header="0.31496062992125984" footer="0.31496062992125984"/>
  <pageSetup paperSize="9" orientation="portrait" horizontalDpi="0" verticalDpi="0" r:id="rId1"/>
  <headerFooter alignWithMargins="0">
    <oddHeader>&amp;F</oddHeader>
    <oddFooter>&amp;CSeite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showRowColHeaders="0" showZeros="0" showOutlineSymbols="0" zoomScale="103" workbookViewId="0">
      <selection activeCell="F2" sqref="F2"/>
    </sheetView>
  </sheetViews>
  <sheetFormatPr baseColWidth="10" defaultRowHeight="12.75" x14ac:dyDescent="0.2"/>
  <cols>
    <col min="1" max="1" width="12.140625" customWidth="1"/>
    <col min="2" max="9" width="8.140625" customWidth="1"/>
    <col min="10" max="10" width="9.140625" customWidth="1"/>
    <col min="11" max="11" width="9.7109375" customWidth="1"/>
  </cols>
  <sheetData>
    <row r="1" spans="1:12" ht="18" x14ac:dyDescent="0.25">
      <c r="A1" s="97" t="s">
        <v>40</v>
      </c>
      <c r="B1" s="98"/>
      <c r="C1" s="98"/>
      <c r="D1" s="98"/>
      <c r="E1" s="99" t="s">
        <v>95</v>
      </c>
      <c r="F1" s="98"/>
      <c r="G1" s="98"/>
      <c r="H1" s="98"/>
      <c r="I1" s="98"/>
      <c r="J1" s="98"/>
      <c r="K1" s="98"/>
      <c r="L1" s="100"/>
    </row>
    <row r="2" spans="1:12" x14ac:dyDescent="0.2">
      <c r="A2" s="101" t="s">
        <v>9</v>
      </c>
      <c r="B2" s="47">
        <f>'Masse st'!B2</f>
        <v>0</v>
      </c>
      <c r="C2" s="102"/>
      <c r="D2" s="102" t="s">
        <v>41</v>
      </c>
      <c r="E2" s="102"/>
      <c r="F2" s="150"/>
      <c r="G2" s="156"/>
      <c r="H2" s="102" t="s">
        <v>61</v>
      </c>
      <c r="I2" s="102"/>
      <c r="J2" s="178" t="e">
        <f>'Masse st'!H63*'Masse st'!E2</f>
        <v>#DIV/0!</v>
      </c>
      <c r="K2" s="102"/>
      <c r="L2" s="103"/>
    </row>
    <row r="3" spans="1:12" x14ac:dyDescent="0.2">
      <c r="A3" s="101" t="s">
        <v>12</v>
      </c>
      <c r="B3" s="47">
        <f>'Masse st'!B3</f>
        <v>0</v>
      </c>
      <c r="C3" s="102"/>
      <c r="D3" s="102" t="s">
        <v>0</v>
      </c>
      <c r="E3" s="102"/>
      <c r="F3" s="46">
        <f>'Masse st'!G52</f>
        <v>0</v>
      </c>
      <c r="G3" s="102"/>
      <c r="H3" s="102"/>
      <c r="I3" s="102"/>
      <c r="J3" s="104" t="s">
        <v>55</v>
      </c>
      <c r="K3" s="102"/>
      <c r="L3" s="103"/>
    </row>
    <row r="4" spans="1:12" x14ac:dyDescent="0.2">
      <c r="A4" s="105" t="s">
        <v>62</v>
      </c>
      <c r="B4" s="148"/>
      <c r="C4" s="106"/>
      <c r="D4" s="106" t="s">
        <v>63</v>
      </c>
      <c r="E4" s="106"/>
      <c r="F4" s="148"/>
      <c r="G4" s="106"/>
      <c r="H4" s="106" t="s">
        <v>119</v>
      </c>
      <c r="I4" s="106"/>
      <c r="J4" s="150" t="s">
        <v>37</v>
      </c>
      <c r="K4" s="106"/>
      <c r="L4" s="107"/>
    </row>
    <row r="5" spans="1:12" ht="3.75" customHeight="1" x14ac:dyDescent="0.2"/>
    <row r="6" spans="1:12" x14ac:dyDescent="0.2">
      <c r="A6" s="87" t="s">
        <v>43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9"/>
    </row>
    <row r="7" spans="1:12" x14ac:dyDescent="0.2">
      <c r="A7" s="90" t="s">
        <v>52</v>
      </c>
      <c r="B7" s="272" t="s">
        <v>44</v>
      </c>
      <c r="C7" s="273"/>
      <c r="D7" s="273"/>
      <c r="E7" s="273"/>
      <c r="F7" s="273"/>
      <c r="G7" s="273"/>
      <c r="H7" s="274"/>
      <c r="I7" s="86" t="s">
        <v>81</v>
      </c>
      <c r="J7" s="86" t="s">
        <v>82</v>
      </c>
      <c r="K7" s="86" t="s">
        <v>51</v>
      </c>
      <c r="L7" s="86" t="s">
        <v>60</v>
      </c>
    </row>
    <row r="8" spans="1:12" x14ac:dyDescent="0.2">
      <c r="A8" s="90" t="s">
        <v>53</v>
      </c>
      <c r="B8" s="84" t="s">
        <v>48</v>
      </c>
      <c r="C8" s="84" t="s">
        <v>49</v>
      </c>
      <c r="D8" s="84" t="s">
        <v>86</v>
      </c>
      <c r="E8" s="84" t="s">
        <v>100</v>
      </c>
      <c r="F8" s="84" t="s">
        <v>101</v>
      </c>
      <c r="G8" s="84">
        <v>5</v>
      </c>
      <c r="H8" s="85" t="s">
        <v>87</v>
      </c>
      <c r="I8" s="75"/>
      <c r="J8" s="75"/>
      <c r="K8" s="75"/>
      <c r="L8" s="76"/>
    </row>
    <row r="9" spans="1:12" x14ac:dyDescent="0.2">
      <c r="A9" s="91" t="s">
        <v>54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96">
        <f>SUM(B9:K9)</f>
        <v>0</v>
      </c>
    </row>
    <row r="10" spans="1:12" ht="4.5" customHeight="1" x14ac:dyDescent="0.2">
      <c r="B10" s="54"/>
      <c r="C10" s="54"/>
      <c r="D10" s="54"/>
      <c r="E10" s="54"/>
      <c r="F10" s="54"/>
      <c r="G10" s="54"/>
      <c r="H10" s="54"/>
      <c r="I10" s="54"/>
    </row>
    <row r="11" spans="1:12" x14ac:dyDescent="0.2">
      <c r="A11" s="87" t="s">
        <v>56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9"/>
    </row>
    <row r="12" spans="1:12" x14ac:dyDescent="0.2">
      <c r="A12" s="92" t="s">
        <v>55</v>
      </c>
      <c r="B12" s="93" t="e">
        <f t="shared" ref="B12:K12" si="0">$J$2*B9/100</f>
        <v>#DIV/0!</v>
      </c>
      <c r="C12" s="93" t="e">
        <f t="shared" si="0"/>
        <v>#DIV/0!</v>
      </c>
      <c r="D12" s="93" t="e">
        <f t="shared" si="0"/>
        <v>#DIV/0!</v>
      </c>
      <c r="E12" s="93" t="e">
        <f t="shared" si="0"/>
        <v>#DIV/0!</v>
      </c>
      <c r="F12" s="93" t="e">
        <f t="shared" si="0"/>
        <v>#DIV/0!</v>
      </c>
      <c r="G12" s="93" t="e">
        <f t="shared" si="0"/>
        <v>#DIV/0!</v>
      </c>
      <c r="H12" s="93" t="e">
        <f t="shared" si="0"/>
        <v>#DIV/0!</v>
      </c>
      <c r="I12" s="93" t="e">
        <f t="shared" si="0"/>
        <v>#DIV/0!</v>
      </c>
      <c r="J12" s="93" t="e">
        <f t="shared" si="0"/>
        <v>#DIV/0!</v>
      </c>
      <c r="K12" s="93" t="e">
        <f t="shared" si="0"/>
        <v>#DIV/0!</v>
      </c>
      <c r="L12" s="94" t="e">
        <f>SUM(B12:K12)</f>
        <v>#DIV/0!</v>
      </c>
    </row>
    <row r="13" spans="1:12" ht="3.75" customHeight="1" x14ac:dyDescent="0.2"/>
    <row r="14" spans="1:12" x14ac:dyDescent="0.2">
      <c r="A14" s="87" t="s">
        <v>57</v>
      </c>
      <c r="B14" s="88"/>
      <c r="C14" s="88"/>
      <c r="D14" s="88"/>
      <c r="E14" s="88"/>
      <c r="F14" s="88"/>
      <c r="G14" s="88"/>
      <c r="H14" s="88"/>
      <c r="I14" s="88"/>
      <c r="J14" s="88"/>
      <c r="K14" s="77"/>
      <c r="L14" s="78"/>
    </row>
    <row r="15" spans="1:12" x14ac:dyDescent="0.2">
      <c r="A15" s="86" t="s">
        <v>69</v>
      </c>
      <c r="B15" s="57"/>
      <c r="C15" s="57"/>
      <c r="D15" s="57"/>
      <c r="E15" s="57"/>
      <c r="F15" s="57"/>
      <c r="G15" s="57"/>
      <c r="H15" s="57"/>
      <c r="I15" s="5"/>
      <c r="J15" s="5"/>
      <c r="K15" s="79"/>
      <c r="L15" s="76"/>
    </row>
    <row r="16" spans="1:12" x14ac:dyDescent="0.2">
      <c r="A16" s="86" t="s">
        <v>97</v>
      </c>
      <c r="B16" s="57"/>
      <c r="C16" s="57"/>
      <c r="D16" s="57"/>
      <c r="E16" s="57"/>
      <c r="F16" s="57"/>
      <c r="G16" s="57"/>
      <c r="H16" s="57"/>
      <c r="I16" s="5"/>
      <c r="J16" s="5"/>
      <c r="K16" s="79"/>
      <c r="L16" s="76"/>
    </row>
    <row r="17" spans="1:12" x14ac:dyDescent="0.2">
      <c r="A17" s="86" t="s">
        <v>64</v>
      </c>
      <c r="B17" s="57"/>
      <c r="C17" s="57"/>
      <c r="D17" s="57"/>
      <c r="E17" s="57"/>
      <c r="F17" s="57"/>
      <c r="G17" s="57"/>
      <c r="H17" s="57"/>
      <c r="I17" s="5"/>
      <c r="J17" s="5"/>
      <c r="K17" s="79"/>
      <c r="L17" s="76"/>
    </row>
    <row r="18" spans="1:12" x14ac:dyDescent="0.2">
      <c r="A18" s="86" t="s">
        <v>65</v>
      </c>
      <c r="B18" s="57"/>
      <c r="C18" s="5"/>
      <c r="D18" s="57"/>
      <c r="E18" s="57"/>
      <c r="F18" s="57"/>
      <c r="G18" s="57"/>
      <c r="H18" s="57"/>
      <c r="I18" s="5"/>
      <c r="J18" s="5"/>
      <c r="K18" s="79"/>
      <c r="L18" s="76"/>
    </row>
    <row r="19" spans="1:12" x14ac:dyDescent="0.2">
      <c r="A19" s="86" t="s">
        <v>102</v>
      </c>
      <c r="B19" s="57"/>
      <c r="C19" s="57"/>
      <c r="D19" s="57"/>
      <c r="E19" s="57"/>
      <c r="F19" s="57"/>
      <c r="G19" s="57"/>
      <c r="H19" s="57"/>
      <c r="I19" s="5"/>
      <c r="J19" s="5"/>
      <c r="K19" s="79"/>
      <c r="L19" s="76"/>
    </row>
    <row r="20" spans="1:12" x14ac:dyDescent="0.2">
      <c r="A20" s="86" t="s">
        <v>66</v>
      </c>
      <c r="B20" s="57"/>
      <c r="C20" s="57"/>
      <c r="D20" s="57"/>
      <c r="E20" s="57"/>
      <c r="F20" s="57"/>
      <c r="G20" s="57"/>
      <c r="H20" s="57"/>
      <c r="I20" s="5"/>
      <c r="J20" s="5"/>
      <c r="K20" s="79"/>
      <c r="L20" s="76"/>
    </row>
    <row r="21" spans="1:12" x14ac:dyDescent="0.2">
      <c r="A21" s="86" t="s">
        <v>67</v>
      </c>
      <c r="B21" s="57"/>
      <c r="C21" s="57"/>
      <c r="D21" s="57"/>
      <c r="E21" s="57"/>
      <c r="F21" s="57"/>
      <c r="G21" s="57"/>
      <c r="H21" s="57"/>
      <c r="I21" s="5"/>
      <c r="J21" s="5"/>
      <c r="K21" s="79"/>
      <c r="L21" s="76"/>
    </row>
    <row r="22" spans="1:12" x14ac:dyDescent="0.2">
      <c r="A22" s="86" t="s">
        <v>68</v>
      </c>
      <c r="B22" s="57"/>
      <c r="C22" s="57"/>
      <c r="D22" s="57"/>
      <c r="E22" s="57"/>
      <c r="F22" s="57"/>
      <c r="G22" s="57"/>
      <c r="H22" s="57"/>
      <c r="I22" s="5"/>
      <c r="J22" s="5"/>
      <c r="K22" s="79"/>
      <c r="L22" s="76"/>
    </row>
    <row r="23" spans="1:12" x14ac:dyDescent="0.2">
      <c r="A23" s="86" t="s">
        <v>84</v>
      </c>
      <c r="B23" s="57"/>
      <c r="C23" s="57"/>
      <c r="D23" s="57"/>
      <c r="E23" s="57"/>
      <c r="F23" s="57"/>
      <c r="G23" s="57"/>
      <c r="H23" s="57"/>
      <c r="I23" s="5"/>
      <c r="J23" s="5"/>
      <c r="K23" s="79"/>
      <c r="L23" s="76"/>
    </row>
    <row r="24" spans="1:12" x14ac:dyDescent="0.2">
      <c r="A24" s="95" t="s">
        <v>71</v>
      </c>
      <c r="B24" s="96">
        <f t="shared" ref="B24:H24" si="1">SUM(B15:B23)</f>
        <v>0</v>
      </c>
      <c r="C24" s="96">
        <f t="shared" si="1"/>
        <v>0</v>
      </c>
      <c r="D24" s="96">
        <f t="shared" si="1"/>
        <v>0</v>
      </c>
      <c r="E24" s="96">
        <f t="shared" si="1"/>
        <v>0</v>
      </c>
      <c r="F24" s="96">
        <f t="shared" si="1"/>
        <v>0</v>
      </c>
      <c r="G24" s="96">
        <f t="shared" si="1"/>
        <v>0</v>
      </c>
      <c r="H24" s="96">
        <f t="shared" si="1"/>
        <v>0</v>
      </c>
      <c r="I24" s="96">
        <f>SUM(I15:I23)</f>
        <v>0</v>
      </c>
      <c r="J24" s="96">
        <f>SUM(J15:J23)</f>
        <v>0</v>
      </c>
      <c r="K24" s="80"/>
      <c r="L24" s="81"/>
    </row>
    <row r="25" spans="1:12" ht="3.75" customHeight="1" x14ac:dyDescent="0.2"/>
    <row r="26" spans="1:12" x14ac:dyDescent="0.2">
      <c r="A26" s="87" t="s">
        <v>58</v>
      </c>
      <c r="B26" s="88"/>
      <c r="C26" s="88"/>
      <c r="D26" s="88"/>
      <c r="E26" s="88"/>
      <c r="F26" s="88"/>
      <c r="G26" s="88"/>
      <c r="H26" s="88"/>
      <c r="I26" s="88"/>
      <c r="J26" s="88"/>
      <c r="K26" s="77"/>
      <c r="L26" s="78"/>
    </row>
    <row r="27" spans="1:12" x14ac:dyDescent="0.2">
      <c r="A27" s="86" t="s">
        <v>69</v>
      </c>
      <c r="B27" s="108" t="e">
        <f>$B$12*B15/100</f>
        <v>#DIV/0!</v>
      </c>
      <c r="C27" s="108" t="e">
        <f>$C$12*C15/100</f>
        <v>#DIV/0!</v>
      </c>
      <c r="D27" s="108" t="e">
        <f>$D$12*D15/100</f>
        <v>#DIV/0!</v>
      </c>
      <c r="E27" s="108" t="e">
        <f>$E$12*E15/100</f>
        <v>#DIV/0!</v>
      </c>
      <c r="F27" s="108" t="e">
        <f>$F$12*F15/100</f>
        <v>#DIV/0!</v>
      </c>
      <c r="G27" s="108" t="e">
        <f>$G$12*G15/100</f>
        <v>#DIV/0!</v>
      </c>
      <c r="H27" s="108" t="e">
        <f>$H$12*H15/100</f>
        <v>#DIV/0!</v>
      </c>
      <c r="I27" s="108" t="e">
        <f t="shared" ref="I27:I35" si="2">$I$12*I15/100</f>
        <v>#DIV/0!</v>
      </c>
      <c r="J27" s="108" t="e">
        <f t="shared" ref="J27:J35" si="3">$J$12*J15/100</f>
        <v>#DIV/0!</v>
      </c>
      <c r="K27" s="79"/>
      <c r="L27" s="76"/>
    </row>
    <row r="28" spans="1:12" x14ac:dyDescent="0.2">
      <c r="A28" s="86" t="s">
        <v>97</v>
      </c>
      <c r="B28" s="108" t="e">
        <f t="shared" ref="B28:B35" si="4">$B$12*B16/100</f>
        <v>#DIV/0!</v>
      </c>
      <c r="C28" s="108" t="e">
        <f t="shared" ref="C28:C35" si="5">$C$12*C16/100</f>
        <v>#DIV/0!</v>
      </c>
      <c r="D28" s="108" t="e">
        <f t="shared" ref="D28:D35" si="6">$D$12*D16/100</f>
        <v>#DIV/0!</v>
      </c>
      <c r="E28" s="108" t="e">
        <f t="shared" ref="E28:E35" si="7">$E$12*E16/100</f>
        <v>#DIV/0!</v>
      </c>
      <c r="F28" s="108" t="e">
        <f t="shared" ref="F28:F35" si="8">$F$12*F16/100</f>
        <v>#DIV/0!</v>
      </c>
      <c r="G28" s="108" t="e">
        <f t="shared" ref="G28:G35" si="9">$G$12*G16/100</f>
        <v>#DIV/0!</v>
      </c>
      <c r="H28" s="108" t="e">
        <f t="shared" ref="H28:H35" si="10">$H$12*H16/100</f>
        <v>#DIV/0!</v>
      </c>
      <c r="I28" s="108" t="e">
        <f t="shared" si="2"/>
        <v>#DIV/0!</v>
      </c>
      <c r="J28" s="108" t="e">
        <f t="shared" si="3"/>
        <v>#DIV/0!</v>
      </c>
      <c r="K28" s="79"/>
      <c r="L28" s="76"/>
    </row>
    <row r="29" spans="1:12" x14ac:dyDescent="0.2">
      <c r="A29" s="86" t="s">
        <v>64</v>
      </c>
      <c r="B29" s="108" t="e">
        <f t="shared" si="4"/>
        <v>#DIV/0!</v>
      </c>
      <c r="C29" s="108" t="e">
        <f t="shared" si="5"/>
        <v>#DIV/0!</v>
      </c>
      <c r="D29" s="108" t="e">
        <f t="shared" si="6"/>
        <v>#DIV/0!</v>
      </c>
      <c r="E29" s="108" t="e">
        <f t="shared" si="7"/>
        <v>#DIV/0!</v>
      </c>
      <c r="F29" s="108" t="e">
        <f t="shared" si="8"/>
        <v>#DIV/0!</v>
      </c>
      <c r="G29" s="108" t="e">
        <f t="shared" si="9"/>
        <v>#DIV/0!</v>
      </c>
      <c r="H29" s="108" t="e">
        <f t="shared" si="10"/>
        <v>#DIV/0!</v>
      </c>
      <c r="I29" s="108" t="e">
        <f t="shared" si="2"/>
        <v>#DIV/0!</v>
      </c>
      <c r="J29" s="108" t="e">
        <f t="shared" si="3"/>
        <v>#DIV/0!</v>
      </c>
      <c r="K29" s="79"/>
      <c r="L29" s="76"/>
    </row>
    <row r="30" spans="1:12" x14ac:dyDescent="0.2">
      <c r="A30" s="86" t="s">
        <v>65</v>
      </c>
      <c r="B30" s="108" t="e">
        <f t="shared" si="4"/>
        <v>#DIV/0!</v>
      </c>
      <c r="C30" s="108" t="e">
        <f t="shared" si="5"/>
        <v>#DIV/0!</v>
      </c>
      <c r="D30" s="108" t="e">
        <f t="shared" si="6"/>
        <v>#DIV/0!</v>
      </c>
      <c r="E30" s="108" t="e">
        <f t="shared" si="7"/>
        <v>#DIV/0!</v>
      </c>
      <c r="F30" s="108" t="e">
        <f t="shared" si="8"/>
        <v>#DIV/0!</v>
      </c>
      <c r="G30" s="108" t="e">
        <f t="shared" si="9"/>
        <v>#DIV/0!</v>
      </c>
      <c r="H30" s="108" t="e">
        <f t="shared" si="10"/>
        <v>#DIV/0!</v>
      </c>
      <c r="I30" s="108" t="e">
        <f t="shared" si="2"/>
        <v>#DIV/0!</v>
      </c>
      <c r="J30" s="108" t="e">
        <f t="shared" si="3"/>
        <v>#DIV/0!</v>
      </c>
      <c r="K30" s="79"/>
      <c r="L30" s="76"/>
    </row>
    <row r="31" spans="1:12" x14ac:dyDescent="0.2">
      <c r="A31" s="86" t="s">
        <v>102</v>
      </c>
      <c r="B31" s="108" t="e">
        <f t="shared" si="4"/>
        <v>#DIV/0!</v>
      </c>
      <c r="C31" s="108" t="e">
        <f t="shared" si="5"/>
        <v>#DIV/0!</v>
      </c>
      <c r="D31" s="108" t="e">
        <f t="shared" si="6"/>
        <v>#DIV/0!</v>
      </c>
      <c r="E31" s="108" t="e">
        <f t="shared" si="7"/>
        <v>#DIV/0!</v>
      </c>
      <c r="F31" s="108" t="e">
        <f t="shared" si="8"/>
        <v>#DIV/0!</v>
      </c>
      <c r="G31" s="108" t="e">
        <f t="shared" si="9"/>
        <v>#DIV/0!</v>
      </c>
      <c r="H31" s="108" t="e">
        <f t="shared" si="10"/>
        <v>#DIV/0!</v>
      </c>
      <c r="I31" s="108" t="e">
        <f t="shared" si="2"/>
        <v>#DIV/0!</v>
      </c>
      <c r="J31" s="108" t="e">
        <f t="shared" si="3"/>
        <v>#DIV/0!</v>
      </c>
      <c r="K31" s="79"/>
      <c r="L31" s="76"/>
    </row>
    <row r="32" spans="1:12" x14ac:dyDescent="0.2">
      <c r="A32" s="86" t="s">
        <v>66</v>
      </c>
      <c r="B32" s="108" t="e">
        <f t="shared" si="4"/>
        <v>#DIV/0!</v>
      </c>
      <c r="C32" s="108" t="e">
        <f t="shared" si="5"/>
        <v>#DIV/0!</v>
      </c>
      <c r="D32" s="108" t="e">
        <f t="shared" si="6"/>
        <v>#DIV/0!</v>
      </c>
      <c r="E32" s="108" t="e">
        <f t="shared" si="7"/>
        <v>#DIV/0!</v>
      </c>
      <c r="F32" s="108" t="e">
        <f t="shared" si="8"/>
        <v>#DIV/0!</v>
      </c>
      <c r="G32" s="108" t="e">
        <f t="shared" si="9"/>
        <v>#DIV/0!</v>
      </c>
      <c r="H32" s="108" t="e">
        <f t="shared" si="10"/>
        <v>#DIV/0!</v>
      </c>
      <c r="I32" s="108" t="e">
        <f t="shared" si="2"/>
        <v>#DIV/0!</v>
      </c>
      <c r="J32" s="108" t="e">
        <f t="shared" si="3"/>
        <v>#DIV/0!</v>
      </c>
      <c r="K32" s="79"/>
      <c r="L32" s="76"/>
    </row>
    <row r="33" spans="1:12" x14ac:dyDescent="0.2">
      <c r="A33" s="86" t="s">
        <v>67</v>
      </c>
      <c r="B33" s="108" t="e">
        <f t="shared" si="4"/>
        <v>#DIV/0!</v>
      </c>
      <c r="C33" s="108" t="e">
        <f t="shared" si="5"/>
        <v>#DIV/0!</v>
      </c>
      <c r="D33" s="108" t="e">
        <f t="shared" si="6"/>
        <v>#DIV/0!</v>
      </c>
      <c r="E33" s="108" t="e">
        <f t="shared" si="7"/>
        <v>#DIV/0!</v>
      </c>
      <c r="F33" s="108" t="e">
        <f t="shared" si="8"/>
        <v>#DIV/0!</v>
      </c>
      <c r="G33" s="108" t="e">
        <f t="shared" si="9"/>
        <v>#DIV/0!</v>
      </c>
      <c r="H33" s="108" t="e">
        <f t="shared" si="10"/>
        <v>#DIV/0!</v>
      </c>
      <c r="I33" s="108" t="e">
        <f t="shared" si="2"/>
        <v>#DIV/0!</v>
      </c>
      <c r="J33" s="108" t="e">
        <f t="shared" si="3"/>
        <v>#DIV/0!</v>
      </c>
      <c r="K33" s="79"/>
      <c r="L33" s="76"/>
    </row>
    <row r="34" spans="1:12" x14ac:dyDescent="0.2">
      <c r="A34" s="86" t="s">
        <v>68</v>
      </c>
      <c r="B34" s="108" t="e">
        <f t="shared" si="4"/>
        <v>#DIV/0!</v>
      </c>
      <c r="C34" s="108" t="e">
        <f t="shared" si="5"/>
        <v>#DIV/0!</v>
      </c>
      <c r="D34" s="108" t="e">
        <f t="shared" si="6"/>
        <v>#DIV/0!</v>
      </c>
      <c r="E34" s="108" t="e">
        <f t="shared" si="7"/>
        <v>#DIV/0!</v>
      </c>
      <c r="F34" s="108" t="e">
        <f t="shared" si="8"/>
        <v>#DIV/0!</v>
      </c>
      <c r="G34" s="108" t="e">
        <f t="shared" si="9"/>
        <v>#DIV/0!</v>
      </c>
      <c r="H34" s="108" t="e">
        <f t="shared" si="10"/>
        <v>#DIV/0!</v>
      </c>
      <c r="I34" s="108" t="e">
        <f t="shared" si="2"/>
        <v>#DIV/0!</v>
      </c>
      <c r="J34" s="108" t="e">
        <f t="shared" si="3"/>
        <v>#DIV/0!</v>
      </c>
      <c r="K34" s="79"/>
      <c r="L34" s="76"/>
    </row>
    <row r="35" spans="1:12" x14ac:dyDescent="0.2">
      <c r="A35" s="86" t="s">
        <v>84</v>
      </c>
      <c r="B35" s="108" t="e">
        <f t="shared" si="4"/>
        <v>#DIV/0!</v>
      </c>
      <c r="C35" s="108" t="e">
        <f t="shared" si="5"/>
        <v>#DIV/0!</v>
      </c>
      <c r="D35" s="108" t="e">
        <f t="shared" si="6"/>
        <v>#DIV/0!</v>
      </c>
      <c r="E35" s="108" t="e">
        <f t="shared" si="7"/>
        <v>#DIV/0!</v>
      </c>
      <c r="F35" s="108" t="e">
        <f t="shared" si="8"/>
        <v>#DIV/0!</v>
      </c>
      <c r="G35" s="108" t="e">
        <f t="shared" si="9"/>
        <v>#DIV/0!</v>
      </c>
      <c r="H35" s="108" t="e">
        <f t="shared" si="10"/>
        <v>#DIV/0!</v>
      </c>
      <c r="I35" s="108" t="e">
        <f t="shared" si="2"/>
        <v>#DIV/0!</v>
      </c>
      <c r="J35" s="108" t="e">
        <f t="shared" si="3"/>
        <v>#DIV/0!</v>
      </c>
      <c r="K35" s="79"/>
      <c r="L35" s="76"/>
    </row>
    <row r="36" spans="1:12" x14ac:dyDescent="0.2">
      <c r="A36" s="95" t="s">
        <v>71</v>
      </c>
      <c r="B36" s="109" t="e">
        <f t="shared" ref="B36:H36" si="11">SUM(B27:B35)</f>
        <v>#DIV/0!</v>
      </c>
      <c r="C36" s="109" t="e">
        <f t="shared" si="11"/>
        <v>#DIV/0!</v>
      </c>
      <c r="D36" s="109" t="e">
        <f t="shared" si="11"/>
        <v>#DIV/0!</v>
      </c>
      <c r="E36" s="109" t="e">
        <f t="shared" si="11"/>
        <v>#DIV/0!</v>
      </c>
      <c r="F36" s="109" t="e">
        <f t="shared" si="11"/>
        <v>#DIV/0!</v>
      </c>
      <c r="G36" s="109" t="e">
        <f t="shared" si="11"/>
        <v>#DIV/0!</v>
      </c>
      <c r="H36" s="109" t="e">
        <f t="shared" si="11"/>
        <v>#DIV/0!</v>
      </c>
      <c r="I36" s="109" t="e">
        <f>SUM(I27:I35)</f>
        <v>#DIV/0!</v>
      </c>
      <c r="J36" s="109" t="e">
        <f>SUM(J27:J35)</f>
        <v>#DIV/0!</v>
      </c>
      <c r="K36" s="94" t="e">
        <f>K12</f>
        <v>#DIV/0!</v>
      </c>
      <c r="L36" s="109" t="e">
        <f>SUM(B36:K36)</f>
        <v>#DIV/0!</v>
      </c>
    </row>
    <row r="37" spans="1:12" ht="3.75" customHeight="1" x14ac:dyDescent="0.2"/>
    <row r="38" spans="1:12" x14ac:dyDescent="0.2">
      <c r="A38" s="110" t="s">
        <v>72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27"/>
    </row>
    <row r="39" spans="1:12" x14ac:dyDescent="0.2">
      <c r="A39" s="277" t="s">
        <v>104</v>
      </c>
      <c r="B39" s="278"/>
      <c r="C39" s="278"/>
      <c r="D39" s="278"/>
      <c r="E39" s="278"/>
      <c r="F39" s="278"/>
      <c r="G39" s="278"/>
      <c r="H39" s="278"/>
      <c r="I39" s="278"/>
      <c r="J39" s="279"/>
      <c r="K39" s="79"/>
      <c r="L39" s="82"/>
    </row>
    <row r="40" spans="1:12" x14ac:dyDescent="0.2">
      <c r="A40" s="112" t="s">
        <v>103</v>
      </c>
      <c r="B40" s="112" t="s">
        <v>48</v>
      </c>
      <c r="C40" s="112" t="s">
        <v>49</v>
      </c>
      <c r="D40" s="112" t="s">
        <v>86</v>
      </c>
      <c r="E40" s="112" t="s">
        <v>100</v>
      </c>
      <c r="F40" s="112" t="s">
        <v>101</v>
      </c>
      <c r="G40" s="112">
        <v>5</v>
      </c>
      <c r="H40" s="112">
        <v>6</v>
      </c>
      <c r="I40" s="112" t="s">
        <v>81</v>
      </c>
      <c r="J40" s="112" t="s">
        <v>82</v>
      </c>
      <c r="K40" s="79"/>
      <c r="L40" s="76"/>
    </row>
    <row r="41" spans="1:12" x14ac:dyDescent="0.2">
      <c r="A41" s="112" t="s">
        <v>69</v>
      </c>
      <c r="B41" s="56"/>
      <c r="C41" s="56"/>
      <c r="D41" s="56"/>
      <c r="E41" s="56"/>
      <c r="F41" s="56"/>
      <c r="G41" s="56"/>
      <c r="H41" s="56"/>
      <c r="I41" s="56"/>
      <c r="J41" s="56"/>
      <c r="K41" s="79"/>
      <c r="L41" s="76"/>
    </row>
    <row r="42" spans="1:12" x14ac:dyDescent="0.2">
      <c r="A42" s="112" t="s">
        <v>97</v>
      </c>
      <c r="B42" s="56"/>
      <c r="C42" s="56"/>
      <c r="D42" s="56"/>
      <c r="E42" s="56"/>
      <c r="F42" s="56"/>
      <c r="G42" s="56"/>
      <c r="H42" s="56"/>
      <c r="I42" s="56"/>
      <c r="J42" s="56"/>
      <c r="K42" s="79"/>
      <c r="L42" s="76"/>
    </row>
    <row r="43" spans="1:12" x14ac:dyDescent="0.2">
      <c r="A43" s="112" t="s">
        <v>64</v>
      </c>
      <c r="B43" s="56"/>
      <c r="C43" s="56"/>
      <c r="D43" s="56"/>
      <c r="E43" s="56"/>
      <c r="F43" s="56"/>
      <c r="G43" s="56"/>
      <c r="H43" s="56"/>
      <c r="I43" s="56"/>
      <c r="J43" s="56"/>
      <c r="K43" s="79"/>
      <c r="L43" s="76"/>
    </row>
    <row r="44" spans="1:12" x14ac:dyDescent="0.2">
      <c r="A44" s="112" t="s">
        <v>65</v>
      </c>
      <c r="B44" s="56"/>
      <c r="C44" s="56"/>
      <c r="D44" s="56"/>
      <c r="E44" s="56"/>
      <c r="F44" s="56"/>
      <c r="G44" s="56"/>
      <c r="H44" s="56"/>
      <c r="I44" s="56"/>
      <c r="J44" s="56"/>
      <c r="K44" s="79"/>
      <c r="L44" s="76"/>
    </row>
    <row r="45" spans="1:12" x14ac:dyDescent="0.2">
      <c r="A45" s="112" t="s">
        <v>102</v>
      </c>
      <c r="B45" s="56"/>
      <c r="C45" s="56"/>
      <c r="D45" s="56"/>
      <c r="E45" s="56"/>
      <c r="F45" s="56"/>
      <c r="G45" s="56"/>
      <c r="H45" s="56"/>
      <c r="I45" s="56"/>
      <c r="J45" s="56"/>
      <c r="K45" s="79"/>
      <c r="L45" s="76"/>
    </row>
    <row r="46" spans="1:12" x14ac:dyDescent="0.2">
      <c r="A46" s="112" t="s">
        <v>66</v>
      </c>
      <c r="B46" s="56"/>
      <c r="C46" s="56"/>
      <c r="D46" s="56"/>
      <c r="E46" s="56"/>
      <c r="F46" s="56"/>
      <c r="G46" s="56"/>
      <c r="H46" s="56"/>
      <c r="I46" s="56"/>
      <c r="J46" s="56"/>
      <c r="K46" s="79"/>
      <c r="L46" s="76"/>
    </row>
    <row r="47" spans="1:12" x14ac:dyDescent="0.2">
      <c r="A47" s="112" t="s">
        <v>67</v>
      </c>
      <c r="B47" s="56"/>
      <c r="C47" s="56"/>
      <c r="D47" s="56"/>
      <c r="E47" s="56"/>
      <c r="F47" s="56"/>
      <c r="G47" s="56"/>
      <c r="H47" s="56"/>
      <c r="I47" s="56"/>
      <c r="J47" s="56"/>
      <c r="K47" s="79"/>
      <c r="L47" s="76"/>
    </row>
    <row r="48" spans="1:12" x14ac:dyDescent="0.2">
      <c r="A48" s="112" t="s">
        <v>68</v>
      </c>
      <c r="B48" s="56"/>
      <c r="C48" s="56"/>
      <c r="D48" s="56"/>
      <c r="E48" s="56"/>
      <c r="F48" s="56"/>
      <c r="G48" s="56"/>
      <c r="H48" s="56"/>
      <c r="I48" s="56"/>
      <c r="J48" s="56"/>
      <c r="K48" s="79"/>
      <c r="L48" s="76"/>
    </row>
    <row r="49" spans="1:12" x14ac:dyDescent="0.2">
      <c r="A49" s="112" t="s">
        <v>84</v>
      </c>
      <c r="B49" s="56"/>
      <c r="C49" s="56"/>
      <c r="D49" s="56"/>
      <c r="E49" s="56"/>
      <c r="F49" s="56"/>
      <c r="G49" s="56"/>
      <c r="H49" s="56"/>
      <c r="I49" s="56"/>
      <c r="J49" s="56"/>
      <c r="K49" s="79"/>
      <c r="L49" s="76"/>
    </row>
    <row r="50" spans="1:12" x14ac:dyDescent="0.2">
      <c r="A50" s="277" t="s">
        <v>105</v>
      </c>
      <c r="B50" s="278"/>
      <c r="C50" s="278"/>
      <c r="D50" s="278"/>
      <c r="E50" s="278"/>
      <c r="F50" s="278"/>
      <c r="G50" s="278"/>
      <c r="H50" s="278"/>
      <c r="I50" s="278"/>
      <c r="J50" s="279"/>
      <c r="K50" s="137"/>
      <c r="L50" s="128"/>
    </row>
    <row r="51" spans="1:12" x14ac:dyDescent="0.2">
      <c r="A51" s="112" t="s">
        <v>69</v>
      </c>
      <c r="B51" s="108" t="e">
        <f t="shared" ref="B51:J51" si="12">B27*B41</f>
        <v>#DIV/0!</v>
      </c>
      <c r="C51" s="108" t="e">
        <f t="shared" si="12"/>
        <v>#DIV/0!</v>
      </c>
      <c r="D51" s="108" t="e">
        <f t="shared" si="12"/>
        <v>#DIV/0!</v>
      </c>
      <c r="E51" s="108" t="e">
        <f t="shared" si="12"/>
        <v>#DIV/0!</v>
      </c>
      <c r="F51" s="108" t="e">
        <f t="shared" si="12"/>
        <v>#DIV/0!</v>
      </c>
      <c r="G51" s="108" t="e">
        <f t="shared" si="12"/>
        <v>#DIV/0!</v>
      </c>
      <c r="H51" s="108" t="e">
        <f t="shared" si="12"/>
        <v>#DIV/0!</v>
      </c>
      <c r="I51" s="108" t="e">
        <f t="shared" si="12"/>
        <v>#DIV/0!</v>
      </c>
      <c r="J51" s="108" t="e">
        <f t="shared" si="12"/>
        <v>#DIV/0!</v>
      </c>
      <c r="K51" s="79"/>
      <c r="L51" s="108" t="e">
        <f>SUM(B51:K51)</f>
        <v>#DIV/0!</v>
      </c>
    </row>
    <row r="52" spans="1:12" x14ac:dyDescent="0.2">
      <c r="A52" s="112" t="s">
        <v>97</v>
      </c>
      <c r="B52" s="108" t="e">
        <f t="shared" ref="B52:H59" si="13">B28*B42</f>
        <v>#DIV/0!</v>
      </c>
      <c r="C52" s="108" t="e">
        <f t="shared" si="13"/>
        <v>#DIV/0!</v>
      </c>
      <c r="D52" s="108" t="e">
        <f t="shared" si="13"/>
        <v>#DIV/0!</v>
      </c>
      <c r="E52" s="108" t="e">
        <f t="shared" si="13"/>
        <v>#DIV/0!</v>
      </c>
      <c r="F52" s="108" t="e">
        <f t="shared" si="13"/>
        <v>#DIV/0!</v>
      </c>
      <c r="G52" s="108" t="e">
        <f t="shared" si="13"/>
        <v>#DIV/0!</v>
      </c>
      <c r="H52" s="108" t="e">
        <f t="shared" si="13"/>
        <v>#DIV/0!</v>
      </c>
      <c r="I52" s="108" t="e">
        <f t="shared" ref="I52:J59" si="14">I28*I42</f>
        <v>#DIV/0!</v>
      </c>
      <c r="J52" s="108" t="e">
        <f t="shared" si="14"/>
        <v>#DIV/0!</v>
      </c>
      <c r="K52" s="79"/>
      <c r="L52" s="108" t="e">
        <f t="shared" ref="L52:L59" si="15">SUM(B52:K52)</f>
        <v>#DIV/0!</v>
      </c>
    </row>
    <row r="53" spans="1:12" x14ac:dyDescent="0.2">
      <c r="A53" s="112" t="s">
        <v>64</v>
      </c>
      <c r="B53" s="108" t="e">
        <f t="shared" si="13"/>
        <v>#DIV/0!</v>
      </c>
      <c r="C53" s="108" t="e">
        <f t="shared" si="13"/>
        <v>#DIV/0!</v>
      </c>
      <c r="D53" s="108" t="e">
        <f t="shared" si="13"/>
        <v>#DIV/0!</v>
      </c>
      <c r="E53" s="108" t="e">
        <f t="shared" si="13"/>
        <v>#DIV/0!</v>
      </c>
      <c r="F53" s="108" t="e">
        <f t="shared" si="13"/>
        <v>#DIV/0!</v>
      </c>
      <c r="G53" s="108" t="e">
        <f t="shared" si="13"/>
        <v>#DIV/0!</v>
      </c>
      <c r="H53" s="108" t="e">
        <f t="shared" si="13"/>
        <v>#DIV/0!</v>
      </c>
      <c r="I53" s="108" t="e">
        <f t="shared" si="14"/>
        <v>#DIV/0!</v>
      </c>
      <c r="J53" s="108" t="e">
        <f t="shared" si="14"/>
        <v>#DIV/0!</v>
      </c>
      <c r="K53" s="79"/>
      <c r="L53" s="108" t="e">
        <f t="shared" si="15"/>
        <v>#DIV/0!</v>
      </c>
    </row>
    <row r="54" spans="1:12" x14ac:dyDescent="0.2">
      <c r="A54" s="112" t="s">
        <v>65</v>
      </c>
      <c r="B54" s="108" t="e">
        <f t="shared" si="13"/>
        <v>#DIV/0!</v>
      </c>
      <c r="C54" s="108" t="e">
        <f t="shared" si="13"/>
        <v>#DIV/0!</v>
      </c>
      <c r="D54" s="108" t="e">
        <f t="shared" si="13"/>
        <v>#DIV/0!</v>
      </c>
      <c r="E54" s="108" t="e">
        <f t="shared" si="13"/>
        <v>#DIV/0!</v>
      </c>
      <c r="F54" s="108" t="e">
        <f t="shared" si="13"/>
        <v>#DIV/0!</v>
      </c>
      <c r="G54" s="108" t="e">
        <f t="shared" si="13"/>
        <v>#DIV/0!</v>
      </c>
      <c r="H54" s="108" t="e">
        <f t="shared" si="13"/>
        <v>#DIV/0!</v>
      </c>
      <c r="I54" s="108" t="e">
        <f t="shared" si="14"/>
        <v>#DIV/0!</v>
      </c>
      <c r="J54" s="108" t="e">
        <f t="shared" si="14"/>
        <v>#DIV/0!</v>
      </c>
      <c r="K54" s="79"/>
      <c r="L54" s="108" t="e">
        <f t="shared" si="15"/>
        <v>#DIV/0!</v>
      </c>
    </row>
    <row r="55" spans="1:12" x14ac:dyDescent="0.2">
      <c r="A55" s="112" t="s">
        <v>102</v>
      </c>
      <c r="B55" s="108" t="e">
        <f t="shared" si="13"/>
        <v>#DIV/0!</v>
      </c>
      <c r="C55" s="108" t="e">
        <f t="shared" si="13"/>
        <v>#DIV/0!</v>
      </c>
      <c r="D55" s="108" t="e">
        <f t="shared" si="13"/>
        <v>#DIV/0!</v>
      </c>
      <c r="E55" s="108" t="e">
        <f t="shared" si="13"/>
        <v>#DIV/0!</v>
      </c>
      <c r="F55" s="108" t="e">
        <f t="shared" si="13"/>
        <v>#DIV/0!</v>
      </c>
      <c r="G55" s="108" t="e">
        <f t="shared" si="13"/>
        <v>#DIV/0!</v>
      </c>
      <c r="H55" s="108" t="e">
        <f t="shared" si="13"/>
        <v>#DIV/0!</v>
      </c>
      <c r="I55" s="108" t="e">
        <f t="shared" si="14"/>
        <v>#DIV/0!</v>
      </c>
      <c r="J55" s="108" t="e">
        <f t="shared" si="14"/>
        <v>#DIV/0!</v>
      </c>
      <c r="K55" s="79"/>
      <c r="L55" s="108" t="e">
        <f t="shared" si="15"/>
        <v>#DIV/0!</v>
      </c>
    </row>
    <row r="56" spans="1:12" x14ac:dyDescent="0.2">
      <c r="A56" s="112" t="s">
        <v>66</v>
      </c>
      <c r="B56" s="108" t="e">
        <f t="shared" si="13"/>
        <v>#DIV/0!</v>
      </c>
      <c r="C56" s="108" t="e">
        <f t="shared" si="13"/>
        <v>#DIV/0!</v>
      </c>
      <c r="D56" s="108" t="e">
        <f t="shared" si="13"/>
        <v>#DIV/0!</v>
      </c>
      <c r="E56" s="108" t="e">
        <f t="shared" si="13"/>
        <v>#DIV/0!</v>
      </c>
      <c r="F56" s="108" t="e">
        <f t="shared" si="13"/>
        <v>#DIV/0!</v>
      </c>
      <c r="G56" s="108" t="e">
        <f t="shared" si="13"/>
        <v>#DIV/0!</v>
      </c>
      <c r="H56" s="108" t="e">
        <f t="shared" si="13"/>
        <v>#DIV/0!</v>
      </c>
      <c r="I56" s="108" t="e">
        <f t="shared" si="14"/>
        <v>#DIV/0!</v>
      </c>
      <c r="J56" s="108" t="e">
        <f t="shared" si="14"/>
        <v>#DIV/0!</v>
      </c>
      <c r="K56" s="79"/>
      <c r="L56" s="108" t="e">
        <f t="shared" si="15"/>
        <v>#DIV/0!</v>
      </c>
    </row>
    <row r="57" spans="1:12" x14ac:dyDescent="0.2">
      <c r="A57" s="112" t="s">
        <v>67</v>
      </c>
      <c r="B57" s="108" t="e">
        <f t="shared" si="13"/>
        <v>#DIV/0!</v>
      </c>
      <c r="C57" s="108" t="e">
        <f t="shared" si="13"/>
        <v>#DIV/0!</v>
      </c>
      <c r="D57" s="108" t="e">
        <f t="shared" si="13"/>
        <v>#DIV/0!</v>
      </c>
      <c r="E57" s="108" t="e">
        <f t="shared" si="13"/>
        <v>#DIV/0!</v>
      </c>
      <c r="F57" s="108" t="e">
        <f t="shared" si="13"/>
        <v>#DIV/0!</v>
      </c>
      <c r="G57" s="108" t="e">
        <f t="shared" si="13"/>
        <v>#DIV/0!</v>
      </c>
      <c r="H57" s="108" t="e">
        <f t="shared" si="13"/>
        <v>#DIV/0!</v>
      </c>
      <c r="I57" s="108" t="e">
        <f t="shared" si="14"/>
        <v>#DIV/0!</v>
      </c>
      <c r="J57" s="108" t="e">
        <f t="shared" si="14"/>
        <v>#DIV/0!</v>
      </c>
      <c r="K57" s="79"/>
      <c r="L57" s="108" t="e">
        <f t="shared" si="15"/>
        <v>#DIV/0!</v>
      </c>
    </row>
    <row r="58" spans="1:12" x14ac:dyDescent="0.2">
      <c r="A58" s="112" t="s">
        <v>68</v>
      </c>
      <c r="B58" s="108" t="e">
        <f t="shared" si="13"/>
        <v>#DIV/0!</v>
      </c>
      <c r="C58" s="108" t="e">
        <f t="shared" si="13"/>
        <v>#DIV/0!</v>
      </c>
      <c r="D58" s="108" t="e">
        <f t="shared" si="13"/>
        <v>#DIV/0!</v>
      </c>
      <c r="E58" s="108" t="e">
        <f t="shared" si="13"/>
        <v>#DIV/0!</v>
      </c>
      <c r="F58" s="108" t="e">
        <f t="shared" si="13"/>
        <v>#DIV/0!</v>
      </c>
      <c r="G58" s="108" t="e">
        <f t="shared" si="13"/>
        <v>#DIV/0!</v>
      </c>
      <c r="H58" s="108" t="e">
        <f t="shared" si="13"/>
        <v>#DIV/0!</v>
      </c>
      <c r="I58" s="108" t="e">
        <f t="shared" si="14"/>
        <v>#DIV/0!</v>
      </c>
      <c r="J58" s="108" t="e">
        <f t="shared" si="14"/>
        <v>#DIV/0!</v>
      </c>
      <c r="K58" s="79"/>
      <c r="L58" s="108" t="e">
        <f t="shared" si="15"/>
        <v>#DIV/0!</v>
      </c>
    </row>
    <row r="59" spans="1:12" x14ac:dyDescent="0.2">
      <c r="A59" s="112" t="s">
        <v>84</v>
      </c>
      <c r="B59" s="108" t="e">
        <f t="shared" si="13"/>
        <v>#DIV/0!</v>
      </c>
      <c r="C59" s="108" t="e">
        <f t="shared" si="13"/>
        <v>#DIV/0!</v>
      </c>
      <c r="D59" s="108" t="e">
        <f t="shared" si="13"/>
        <v>#DIV/0!</v>
      </c>
      <c r="E59" s="108" t="e">
        <f t="shared" si="13"/>
        <v>#DIV/0!</v>
      </c>
      <c r="F59" s="108" t="e">
        <f t="shared" si="13"/>
        <v>#DIV/0!</v>
      </c>
      <c r="G59" s="108" t="e">
        <f t="shared" si="13"/>
        <v>#DIV/0!</v>
      </c>
      <c r="H59" s="108" t="e">
        <f t="shared" si="13"/>
        <v>#DIV/0!</v>
      </c>
      <c r="I59" s="108" t="e">
        <f t="shared" si="14"/>
        <v>#DIV/0!</v>
      </c>
      <c r="J59" s="108" t="e">
        <f t="shared" si="14"/>
        <v>#DIV/0!</v>
      </c>
      <c r="K59" s="79"/>
      <c r="L59" s="108" t="e">
        <f t="shared" si="15"/>
        <v>#DIV/0!</v>
      </c>
    </row>
    <row r="60" spans="1:12" x14ac:dyDescent="0.2">
      <c r="A60" s="113" t="s">
        <v>71</v>
      </c>
      <c r="B60" s="114" t="e">
        <f t="shared" ref="B60:H60" si="16">SUM(B51:B57)</f>
        <v>#DIV/0!</v>
      </c>
      <c r="C60" s="114" t="e">
        <f t="shared" si="16"/>
        <v>#DIV/0!</v>
      </c>
      <c r="D60" s="114" t="e">
        <f t="shared" si="16"/>
        <v>#DIV/0!</v>
      </c>
      <c r="E60" s="114" t="e">
        <f t="shared" si="16"/>
        <v>#DIV/0!</v>
      </c>
      <c r="F60" s="114" t="e">
        <f t="shared" si="16"/>
        <v>#DIV/0!</v>
      </c>
      <c r="G60" s="114" t="e">
        <f t="shared" si="16"/>
        <v>#DIV/0!</v>
      </c>
      <c r="H60" s="114" t="e">
        <f t="shared" si="16"/>
        <v>#DIV/0!</v>
      </c>
      <c r="I60" s="114" t="e">
        <f>SUM(I51:I59)</f>
        <v>#DIV/0!</v>
      </c>
      <c r="J60" s="114" t="e">
        <f>SUM(J51:J59)</f>
        <v>#DIV/0!</v>
      </c>
      <c r="K60" s="79"/>
      <c r="L60" s="109" t="e">
        <f>SUM(B60:K60)</f>
        <v>#DIV/0!</v>
      </c>
    </row>
    <row r="61" spans="1:12" x14ac:dyDescent="0.2">
      <c r="A61" s="72" t="s">
        <v>94</v>
      </c>
      <c r="B61" s="73"/>
      <c r="C61" s="73"/>
      <c r="D61" s="73"/>
      <c r="E61" s="73"/>
      <c r="F61" s="73"/>
      <c r="G61" s="73"/>
      <c r="H61" s="73"/>
      <c r="I61" s="73"/>
      <c r="J61" s="73"/>
      <c r="K61" s="83"/>
      <c r="L61" s="108" t="e">
        <f>SUM(L51:L59)</f>
        <v>#DIV/0!</v>
      </c>
    </row>
    <row r="62" spans="1:12" ht="3.75" customHeight="1" x14ac:dyDescent="0.2">
      <c r="L62" s="54"/>
    </row>
    <row r="63" spans="1:12" x14ac:dyDescent="0.2">
      <c r="A63" s="115" t="s">
        <v>106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7"/>
    </row>
    <row r="64" spans="1:12" x14ac:dyDescent="0.2">
      <c r="A64" s="176" t="s">
        <v>107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108" t="e">
        <f>'Aufarbeitungskosten st mm'!E16</f>
        <v>#DIV/0!</v>
      </c>
    </row>
    <row r="65" spans="1:12" x14ac:dyDescent="0.2">
      <c r="A65" s="176" t="s">
        <v>108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47" t="e">
        <f>'Aufarbeitungskosten st mm'!#REF!</f>
        <v>#REF!</v>
      </c>
    </row>
    <row r="66" spans="1:12" ht="13.5" thickBot="1" x14ac:dyDescent="0.25">
      <c r="A66" s="177" t="s">
        <v>109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172">
        <f>'Aufarbeitungskosten st mm'!E28</f>
        <v>0</v>
      </c>
    </row>
    <row r="67" spans="1:12" ht="13.5" thickBot="1" x14ac:dyDescent="0.25">
      <c r="A67" s="171" t="s">
        <v>110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133" t="e">
        <f>SUM(L64:L66)</f>
        <v>#DIV/0!</v>
      </c>
    </row>
    <row r="68" spans="1:12" ht="3.75" customHeight="1" thickBot="1" x14ac:dyDescent="0.25"/>
    <row r="69" spans="1:12" ht="13.5" thickBot="1" x14ac:dyDescent="0.25">
      <c r="A69" s="119" t="s">
        <v>111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133" t="e">
        <f>L60-L67</f>
        <v>#DIV/0!</v>
      </c>
    </row>
  </sheetData>
  <mergeCells count="3">
    <mergeCell ref="A39:J39"/>
    <mergeCell ref="A50:J50"/>
    <mergeCell ref="B7:H7"/>
  </mergeCells>
  <phoneticPr fontId="0" type="noConversion"/>
  <pageMargins left="0.39370078740157483" right="0" top="0.51181102362204722" bottom="0.54" header="0.31496062992125984" footer="0.35433070866141736"/>
  <pageSetup paperSize="9" scale="92" orientation="portrait" horizontalDpi="0" verticalDpi="0" r:id="rId1"/>
  <headerFooter alignWithMargins="0">
    <oddHeader>&amp;F</oddHeader>
    <oddFooter>&amp;CSeite 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showZeros="0" showOutlineSymbols="0" zoomScale="150" workbookViewId="0">
      <selection activeCell="C10" sqref="C10"/>
    </sheetView>
  </sheetViews>
  <sheetFormatPr baseColWidth="10" defaultRowHeight="12.75" x14ac:dyDescent="0.2"/>
  <cols>
    <col min="1" max="1" width="9.28515625" customWidth="1"/>
    <col min="2" max="2" width="7.7109375" customWidth="1"/>
    <col min="3" max="4" width="9.85546875" customWidth="1"/>
    <col min="5" max="5" width="10.7109375" customWidth="1"/>
  </cols>
  <sheetData>
    <row r="1" spans="1:7" ht="20.25" x14ac:dyDescent="0.3">
      <c r="A1" s="59" t="s">
        <v>112</v>
      </c>
      <c r="B1" s="59"/>
      <c r="E1" s="58" t="s">
        <v>59</v>
      </c>
      <c r="F1" t="s">
        <v>37</v>
      </c>
    </row>
    <row r="2" spans="1:7" ht="12.75" customHeight="1" x14ac:dyDescent="0.2">
      <c r="A2" s="101" t="s">
        <v>9</v>
      </c>
      <c r="B2" s="47">
        <f>'Sorten sw mm'!B2</f>
        <v>0</v>
      </c>
    </row>
    <row r="3" spans="1:7" ht="12.75" customHeight="1" x14ac:dyDescent="0.2">
      <c r="A3" s="101" t="s">
        <v>12</v>
      </c>
      <c r="B3" s="47">
        <f>'Sorten sw mm'!B3</f>
        <v>0</v>
      </c>
      <c r="E3" s="264" t="s">
        <v>206</v>
      </c>
    </row>
    <row r="4" spans="1:7" x14ac:dyDescent="0.2">
      <c r="A4" s="101" t="s">
        <v>62</v>
      </c>
      <c r="B4" s="46">
        <f>'Sorten sw mm'!B4</f>
        <v>0</v>
      </c>
      <c r="D4" s="157"/>
    </row>
    <row r="5" spans="1:7" ht="13.5" thickBot="1" x14ac:dyDescent="0.25">
      <c r="A5" s="173" t="s">
        <v>118</v>
      </c>
    </row>
    <row r="6" spans="1:7" x14ac:dyDescent="0.2">
      <c r="A6" s="160" t="s">
        <v>116</v>
      </c>
      <c r="B6" s="161"/>
      <c r="C6" s="162" t="s">
        <v>55</v>
      </c>
      <c r="D6" s="163" t="s">
        <v>115</v>
      </c>
      <c r="E6" s="164" t="s">
        <v>60</v>
      </c>
      <c r="F6" s="280" t="s">
        <v>124</v>
      </c>
      <c r="G6" s="281"/>
    </row>
    <row r="7" spans="1:7" ht="13.5" thickBot="1" x14ac:dyDescent="0.25">
      <c r="A7" s="165"/>
      <c r="B7" s="166"/>
      <c r="C7" s="167"/>
      <c r="D7" s="168" t="s">
        <v>114</v>
      </c>
      <c r="E7" s="169" t="s">
        <v>117</v>
      </c>
      <c r="F7" s="237"/>
      <c r="G7" s="238"/>
    </row>
    <row r="8" spans="1:7" x14ac:dyDescent="0.2">
      <c r="A8" s="12" t="s">
        <v>44</v>
      </c>
      <c r="B8" s="4"/>
      <c r="C8" s="170">
        <f>SUM('Sorten sw mm'!B32:G32)</f>
        <v>2.44</v>
      </c>
      <c r="D8" s="12">
        <v>31.44</v>
      </c>
      <c r="E8" s="236">
        <f>C8*D8</f>
        <v>76.709999999999994</v>
      </c>
      <c r="F8" s="214" t="s">
        <v>164</v>
      </c>
      <c r="G8" s="215"/>
    </row>
    <row r="9" spans="1:7" x14ac:dyDescent="0.2">
      <c r="A9" s="10" t="s">
        <v>50</v>
      </c>
      <c r="B9" s="9"/>
      <c r="C9" s="108">
        <f>'Sorten sw mm'!H32</f>
        <v>0</v>
      </c>
      <c r="D9" s="55">
        <v>40.58</v>
      </c>
      <c r="E9" s="233">
        <f t="shared" ref="E9:E15" si="0">C9*D9</f>
        <v>0</v>
      </c>
      <c r="F9" s="221" t="s">
        <v>165</v>
      </c>
      <c r="G9" s="222"/>
    </row>
    <row r="10" spans="1:7" x14ac:dyDescent="0.2">
      <c r="A10" s="55" t="s">
        <v>51</v>
      </c>
      <c r="B10" s="15"/>
      <c r="C10" s="108">
        <f>'Sorten sw mm'!I32</f>
        <v>0.41</v>
      </c>
      <c r="D10" s="55">
        <v>21.34</v>
      </c>
      <c r="E10" s="233">
        <f t="shared" si="0"/>
        <v>8.75</v>
      </c>
      <c r="F10" s="212" t="s">
        <v>166</v>
      </c>
      <c r="G10" s="213"/>
    </row>
    <row r="11" spans="1:7" x14ac:dyDescent="0.2">
      <c r="A11" s="10"/>
      <c r="B11" s="9"/>
      <c r="C11" s="47"/>
      <c r="D11" s="55"/>
      <c r="E11" s="108">
        <f t="shared" si="0"/>
        <v>0</v>
      </c>
      <c r="F11" s="217" t="s">
        <v>167</v>
      </c>
      <c r="G11" s="216"/>
    </row>
    <row r="12" spans="1:7" x14ac:dyDescent="0.2">
      <c r="A12" s="55"/>
      <c r="B12" s="15"/>
      <c r="C12" s="47"/>
      <c r="D12" s="55"/>
      <c r="E12" s="233">
        <f t="shared" si="0"/>
        <v>0</v>
      </c>
      <c r="F12" s="217" t="s">
        <v>168</v>
      </c>
      <c r="G12" s="216"/>
    </row>
    <row r="13" spans="1:7" x14ac:dyDescent="0.2">
      <c r="A13" s="10"/>
      <c r="B13" s="9"/>
      <c r="C13" s="47"/>
      <c r="D13" s="55"/>
      <c r="E13" s="233">
        <f t="shared" si="0"/>
        <v>0</v>
      </c>
      <c r="F13" s="218" t="s">
        <v>169</v>
      </c>
      <c r="G13" s="219"/>
    </row>
    <row r="14" spans="1:7" x14ac:dyDescent="0.2">
      <c r="A14" s="55"/>
      <c r="B14" s="15"/>
      <c r="C14" s="47"/>
      <c r="D14" s="55"/>
      <c r="E14" s="233">
        <f t="shared" si="0"/>
        <v>0</v>
      </c>
      <c r="F14" s="212" t="s">
        <v>170</v>
      </c>
      <c r="G14" s="223"/>
    </row>
    <row r="15" spans="1:7" ht="13.5" thickBot="1" x14ac:dyDescent="0.25">
      <c r="A15" s="10"/>
      <c r="B15" s="9"/>
      <c r="C15" s="49"/>
      <c r="D15" s="224"/>
      <c r="E15" s="235">
        <f t="shared" si="0"/>
        <v>0</v>
      </c>
      <c r="F15" s="217" t="s">
        <v>171</v>
      </c>
      <c r="G15" s="216"/>
    </row>
    <row r="16" spans="1:7" ht="13.5" thickBot="1" x14ac:dyDescent="0.25">
      <c r="A16" s="225" t="s">
        <v>71</v>
      </c>
      <c r="B16" s="226"/>
      <c r="C16" s="227">
        <f>SUM(C8:C15)</f>
        <v>2.85</v>
      </c>
      <c r="D16" s="228"/>
      <c r="E16" s="159">
        <f>SUM(E8:E15)</f>
        <v>85.46</v>
      </c>
      <c r="F16" s="220" t="s">
        <v>172</v>
      </c>
      <c r="G16" s="216"/>
    </row>
    <row r="17" spans="1:7" ht="13.5" thickBot="1" x14ac:dyDescent="0.25">
      <c r="A17" s="174" t="s">
        <v>109</v>
      </c>
      <c r="F17" s="218" t="s">
        <v>169</v>
      </c>
      <c r="G17" s="13"/>
    </row>
    <row r="18" spans="1:7" x14ac:dyDescent="0.2">
      <c r="A18" s="160" t="s">
        <v>116</v>
      </c>
      <c r="B18" s="161"/>
      <c r="C18" s="162" t="s">
        <v>55</v>
      </c>
      <c r="D18" s="163" t="s">
        <v>176</v>
      </c>
      <c r="E18" s="239" t="s">
        <v>60</v>
      </c>
      <c r="F18" s="212" t="s">
        <v>173</v>
      </c>
      <c r="G18" s="213"/>
    </row>
    <row r="19" spans="1:7" ht="13.5" thickBot="1" x14ac:dyDescent="0.25">
      <c r="A19" s="165"/>
      <c r="B19" s="166"/>
      <c r="C19" s="167"/>
      <c r="D19" s="168" t="s">
        <v>114</v>
      </c>
      <c r="E19" s="166" t="s">
        <v>117</v>
      </c>
      <c r="F19" s="217" t="s">
        <v>174</v>
      </c>
      <c r="G19" s="216"/>
    </row>
    <row r="20" spans="1:7" x14ac:dyDescent="0.2">
      <c r="A20" s="10" t="str">
        <f>A8</f>
        <v>L</v>
      </c>
      <c r="B20" s="13"/>
      <c r="C20" s="13"/>
      <c r="D20" s="8"/>
      <c r="E20" s="12"/>
      <c r="F20" s="218" t="s">
        <v>175</v>
      </c>
      <c r="G20" s="219"/>
    </row>
    <row r="21" spans="1:7" x14ac:dyDescent="0.2">
      <c r="A21" s="224" t="str">
        <f t="shared" ref="A21:A27" si="1">A9</f>
        <v>I</v>
      </c>
      <c r="B21" s="11"/>
      <c r="C21" s="16"/>
      <c r="D21" s="3"/>
      <c r="E21" s="3"/>
      <c r="F21" s="19"/>
      <c r="G21" s="19"/>
    </row>
    <row r="22" spans="1:7" x14ac:dyDescent="0.2">
      <c r="A22" s="224" t="str">
        <f t="shared" si="1"/>
        <v>NH</v>
      </c>
      <c r="B22" s="16"/>
      <c r="C22" s="16"/>
      <c r="D22" s="3"/>
      <c r="E22" s="3"/>
      <c r="F22" s="19"/>
      <c r="G22" s="19"/>
    </row>
    <row r="23" spans="1:7" x14ac:dyDescent="0.2">
      <c r="A23" s="224">
        <f t="shared" si="1"/>
        <v>0</v>
      </c>
      <c r="B23" s="11"/>
      <c r="C23" s="16"/>
      <c r="D23" s="3"/>
      <c r="E23" s="3"/>
      <c r="F23" s="61"/>
      <c r="G23" s="61"/>
    </row>
    <row r="24" spans="1:7" x14ac:dyDescent="0.2">
      <c r="A24" s="224">
        <f t="shared" si="1"/>
        <v>0</v>
      </c>
      <c r="B24" s="16"/>
      <c r="C24" s="16"/>
      <c r="D24" s="3"/>
      <c r="E24" s="3"/>
      <c r="F24" s="61"/>
      <c r="G24" s="61"/>
    </row>
    <row r="25" spans="1:7" x14ac:dyDescent="0.2">
      <c r="A25" s="224">
        <f t="shared" si="1"/>
        <v>0</v>
      </c>
      <c r="B25" s="11"/>
      <c r="C25" s="16"/>
      <c r="D25" s="3"/>
      <c r="E25" s="3"/>
      <c r="F25" s="61"/>
      <c r="G25" s="61"/>
    </row>
    <row r="26" spans="1:7" x14ac:dyDescent="0.2">
      <c r="A26" s="224">
        <f t="shared" si="1"/>
        <v>0</v>
      </c>
      <c r="B26" s="16"/>
      <c r="C26" s="16"/>
      <c r="D26" s="3"/>
      <c r="E26" s="3"/>
      <c r="F26" s="61"/>
      <c r="G26" s="61"/>
    </row>
    <row r="27" spans="1:7" ht="13.5" thickBot="1" x14ac:dyDescent="0.25">
      <c r="A27" s="224">
        <f t="shared" si="1"/>
        <v>0</v>
      </c>
      <c r="B27" s="11"/>
      <c r="C27" s="190"/>
      <c r="D27" s="6"/>
      <c r="E27" s="6"/>
      <c r="F27" s="61"/>
      <c r="G27" s="61"/>
    </row>
    <row r="28" spans="1:7" ht="13.5" thickBot="1" x14ac:dyDescent="0.25">
      <c r="A28" s="229" t="s">
        <v>71</v>
      </c>
      <c r="B28" s="230"/>
      <c r="C28" s="231"/>
      <c r="D28" s="228"/>
      <c r="E28" s="175"/>
      <c r="F28" s="61"/>
      <c r="G28" s="61"/>
    </row>
    <row r="30" spans="1:7" x14ac:dyDescent="0.2">
      <c r="F30" s="61"/>
      <c r="G30" s="61"/>
    </row>
    <row r="31" spans="1:7" x14ac:dyDescent="0.2">
      <c r="F31" s="61"/>
      <c r="G31" s="61"/>
    </row>
    <row r="32" spans="1:7" x14ac:dyDescent="0.2">
      <c r="F32" s="61"/>
      <c r="G32" s="61"/>
    </row>
    <row r="33" spans="6:7" x14ac:dyDescent="0.2">
      <c r="F33" s="61"/>
      <c r="G33" s="61"/>
    </row>
    <row r="34" spans="6:7" x14ac:dyDescent="0.2">
      <c r="F34" s="61"/>
      <c r="G34" s="61"/>
    </row>
    <row r="35" spans="6:7" x14ac:dyDescent="0.2">
      <c r="F35" s="61"/>
      <c r="G35" s="61"/>
    </row>
    <row r="36" spans="6:7" x14ac:dyDescent="0.2">
      <c r="F36" s="61"/>
      <c r="G36" s="61"/>
    </row>
    <row r="37" spans="6:7" x14ac:dyDescent="0.2">
      <c r="F37" s="61"/>
      <c r="G37" s="61"/>
    </row>
    <row r="38" spans="6:7" x14ac:dyDescent="0.2">
      <c r="F38" s="61"/>
      <c r="G38" s="61"/>
    </row>
    <row r="39" spans="6:7" x14ac:dyDescent="0.2">
      <c r="F39" s="61"/>
      <c r="G39" s="61"/>
    </row>
    <row r="40" spans="6:7" x14ac:dyDescent="0.2">
      <c r="F40" s="61"/>
      <c r="G40" s="61"/>
    </row>
  </sheetData>
  <mergeCells count="1">
    <mergeCell ref="F6:G6"/>
  </mergeCells>
  <phoneticPr fontId="0" type="noConversion"/>
  <pageMargins left="0.78740157499999996" right="0.78740157499999996" top="0.984251969" bottom="0.984251969" header="0.4921259845" footer="0.4921259845"/>
  <pageSetup paperSize="9" scale="115" orientation="portrait" horizontalDpi="0" verticalDpi="0" r:id="rId1"/>
  <headerFooter alignWithMargins="0">
    <oddHeader>&amp;F</oddHeader>
    <oddFooter xml:space="preserve">&amp;CSeite 10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showRowColHeaders="0" showZeros="0" showOutlineSymbols="0" zoomScale="150" workbookViewId="0">
      <selection activeCell="I13" sqref="I13"/>
    </sheetView>
  </sheetViews>
  <sheetFormatPr baseColWidth="10" defaultRowHeight="12.75" x14ac:dyDescent="0.2"/>
  <cols>
    <col min="1" max="1" width="9.28515625" customWidth="1"/>
    <col min="2" max="2" width="7.7109375" customWidth="1"/>
    <col min="3" max="4" width="9.85546875" customWidth="1"/>
    <col min="5" max="5" width="10.7109375" customWidth="1"/>
  </cols>
  <sheetData>
    <row r="1" spans="1:7" ht="20.25" x14ac:dyDescent="0.3">
      <c r="A1" s="59" t="s">
        <v>112</v>
      </c>
      <c r="E1" t="s">
        <v>113</v>
      </c>
    </row>
    <row r="2" spans="1:7" x14ac:dyDescent="0.2">
      <c r="A2" s="101" t="s">
        <v>9</v>
      </c>
      <c r="B2" s="47">
        <f>'Sorten sw HV'!B2</f>
        <v>0</v>
      </c>
    </row>
    <row r="3" spans="1:7" x14ac:dyDescent="0.2">
      <c r="A3" s="101" t="s">
        <v>12</v>
      </c>
      <c r="B3" s="47">
        <f>'Sorten sw HV'!B3</f>
        <v>0</v>
      </c>
      <c r="E3" s="264" t="s">
        <v>206</v>
      </c>
    </row>
    <row r="4" spans="1:7" x14ac:dyDescent="0.2">
      <c r="A4" s="101" t="s">
        <v>62</v>
      </c>
      <c r="B4" s="46">
        <f>'Sorten sw HV'!B4</f>
        <v>0</v>
      </c>
    </row>
    <row r="5" spans="1:7" ht="13.5" thickBot="1" x14ac:dyDescent="0.25">
      <c r="A5" s="173" t="s">
        <v>118</v>
      </c>
    </row>
    <row r="6" spans="1:7" x14ac:dyDescent="0.2">
      <c r="A6" s="160" t="s">
        <v>116</v>
      </c>
      <c r="B6" s="161"/>
      <c r="C6" s="162" t="s">
        <v>55</v>
      </c>
      <c r="D6" s="163" t="s">
        <v>115</v>
      </c>
      <c r="E6" s="164" t="s">
        <v>60</v>
      </c>
      <c r="F6" s="280" t="s">
        <v>124</v>
      </c>
      <c r="G6" s="281"/>
    </row>
    <row r="7" spans="1:7" ht="13.5" thickBot="1" x14ac:dyDescent="0.25">
      <c r="A7" s="165"/>
      <c r="B7" s="166"/>
      <c r="C7" s="167"/>
      <c r="D7" s="168" t="s">
        <v>114</v>
      </c>
      <c r="E7" s="169" t="s">
        <v>117</v>
      </c>
      <c r="F7" s="237"/>
      <c r="G7" s="238"/>
    </row>
    <row r="8" spans="1:7" x14ac:dyDescent="0.2">
      <c r="A8" s="12" t="s">
        <v>44</v>
      </c>
      <c r="B8" s="4"/>
      <c r="C8" s="170">
        <f>SUM('Sorten sw HV'!B32:G32)</f>
        <v>0</v>
      </c>
      <c r="D8" s="12">
        <v>24.81</v>
      </c>
      <c r="E8" s="236">
        <f>C8*D8</f>
        <v>0</v>
      </c>
      <c r="F8" s="214" t="s">
        <v>164</v>
      </c>
      <c r="G8" s="215"/>
    </row>
    <row r="9" spans="1:7" x14ac:dyDescent="0.2">
      <c r="A9" s="10" t="s">
        <v>50</v>
      </c>
      <c r="B9" s="9"/>
      <c r="C9" s="108">
        <f>'Sorten sw HV'!H32</f>
        <v>0</v>
      </c>
      <c r="D9" s="55">
        <v>24.81</v>
      </c>
      <c r="E9" s="233">
        <f t="shared" ref="E9:E15" si="0">C9*D9</f>
        <v>0</v>
      </c>
      <c r="F9" s="221" t="s">
        <v>165</v>
      </c>
      <c r="G9" s="222"/>
    </row>
    <row r="10" spans="1:7" x14ac:dyDescent="0.2">
      <c r="A10" s="55" t="s">
        <v>51</v>
      </c>
      <c r="B10" s="15"/>
      <c r="C10" s="108">
        <f>'Sorten sw HV'!I32</f>
        <v>0</v>
      </c>
      <c r="D10" s="55"/>
      <c r="E10" s="233">
        <f t="shared" si="0"/>
        <v>0</v>
      </c>
      <c r="F10" s="212" t="s">
        <v>166</v>
      </c>
      <c r="G10" s="213"/>
    </row>
    <row r="11" spans="1:7" x14ac:dyDescent="0.2">
      <c r="A11" s="10"/>
      <c r="B11" s="9"/>
      <c r="C11" s="47"/>
      <c r="D11" s="55"/>
      <c r="E11" s="108">
        <f t="shared" si="0"/>
        <v>0</v>
      </c>
      <c r="F11" s="217" t="s">
        <v>167</v>
      </c>
      <c r="G11" s="216"/>
    </row>
    <row r="12" spans="1:7" x14ac:dyDescent="0.2">
      <c r="A12" s="55"/>
      <c r="B12" s="15"/>
      <c r="C12" s="47"/>
      <c r="D12" s="55"/>
      <c r="E12" s="233">
        <f t="shared" si="0"/>
        <v>0</v>
      </c>
      <c r="F12" s="217" t="s">
        <v>168</v>
      </c>
      <c r="G12" s="216"/>
    </row>
    <row r="13" spans="1:7" x14ac:dyDescent="0.2">
      <c r="A13" s="10"/>
      <c r="B13" s="9"/>
      <c r="C13" s="47"/>
      <c r="D13" s="55"/>
      <c r="E13" s="233">
        <f t="shared" si="0"/>
        <v>0</v>
      </c>
      <c r="F13" s="218" t="s">
        <v>169</v>
      </c>
      <c r="G13" s="219"/>
    </row>
    <row r="14" spans="1:7" x14ac:dyDescent="0.2">
      <c r="A14" s="55"/>
      <c r="B14" s="15"/>
      <c r="C14" s="47"/>
      <c r="D14" s="55"/>
      <c r="E14" s="233">
        <f t="shared" si="0"/>
        <v>0</v>
      </c>
      <c r="F14" s="212" t="s">
        <v>170</v>
      </c>
      <c r="G14" s="223"/>
    </row>
    <row r="15" spans="1:7" ht="13.5" thickBot="1" x14ac:dyDescent="0.25">
      <c r="A15" s="10"/>
      <c r="B15" s="9"/>
      <c r="C15" s="49"/>
      <c r="D15" s="224"/>
      <c r="E15" s="235">
        <f t="shared" si="0"/>
        <v>0</v>
      </c>
      <c r="F15" s="217" t="s">
        <v>171</v>
      </c>
      <c r="G15" s="216"/>
    </row>
    <row r="16" spans="1:7" ht="13.5" thickBot="1" x14ac:dyDescent="0.25">
      <c r="A16" s="225" t="s">
        <v>71</v>
      </c>
      <c r="B16" s="226"/>
      <c r="C16" s="227">
        <f>SUM(C8:C15)</f>
        <v>0</v>
      </c>
      <c r="D16" s="228"/>
      <c r="E16" s="159">
        <f>SUM(E8:E15)</f>
        <v>0</v>
      </c>
      <c r="F16" s="220" t="s">
        <v>172</v>
      </c>
      <c r="G16" s="216"/>
    </row>
    <row r="17" spans="1:7" ht="13.5" thickBot="1" x14ac:dyDescent="0.25">
      <c r="A17" s="174" t="s">
        <v>109</v>
      </c>
      <c r="F17" s="218" t="s">
        <v>169</v>
      </c>
      <c r="G17" s="13"/>
    </row>
    <row r="18" spans="1:7" x14ac:dyDescent="0.2">
      <c r="A18" s="160" t="s">
        <v>116</v>
      </c>
      <c r="B18" s="161"/>
      <c r="C18" s="162" t="s">
        <v>55</v>
      </c>
      <c r="D18" s="163" t="s">
        <v>176</v>
      </c>
      <c r="E18" s="239" t="s">
        <v>60</v>
      </c>
      <c r="F18" s="212" t="s">
        <v>173</v>
      </c>
      <c r="G18" s="213"/>
    </row>
    <row r="19" spans="1:7" ht="13.5" thickBot="1" x14ac:dyDescent="0.25">
      <c r="A19" s="165"/>
      <c r="B19" s="166"/>
      <c r="C19" s="167"/>
      <c r="D19" s="168" t="s">
        <v>114</v>
      </c>
      <c r="E19" s="166" t="s">
        <v>117</v>
      </c>
      <c r="F19" s="217" t="s">
        <v>174</v>
      </c>
      <c r="G19" s="216"/>
    </row>
    <row r="20" spans="1:7" x14ac:dyDescent="0.2">
      <c r="A20" s="10" t="str">
        <f>A8</f>
        <v>L</v>
      </c>
      <c r="B20" s="13"/>
      <c r="C20" s="13"/>
      <c r="D20" s="8"/>
      <c r="E20" s="12"/>
      <c r="F20" s="218" t="s">
        <v>175</v>
      </c>
      <c r="G20" s="219"/>
    </row>
    <row r="21" spans="1:7" x14ac:dyDescent="0.2">
      <c r="A21" s="224" t="str">
        <f t="shared" ref="A21:A27" si="1">A9</f>
        <v>I</v>
      </c>
      <c r="B21" s="11"/>
      <c r="C21" s="16"/>
      <c r="D21" s="3"/>
      <c r="E21" s="3"/>
      <c r="F21" s="19"/>
      <c r="G21" s="19"/>
    </row>
    <row r="22" spans="1:7" x14ac:dyDescent="0.2">
      <c r="A22" s="224" t="str">
        <f t="shared" si="1"/>
        <v>NH</v>
      </c>
      <c r="B22" s="16"/>
      <c r="C22" s="16"/>
      <c r="D22" s="3"/>
      <c r="E22" s="3"/>
      <c r="F22" s="19"/>
      <c r="G22" s="19"/>
    </row>
    <row r="23" spans="1:7" x14ac:dyDescent="0.2">
      <c r="A23" s="224">
        <f t="shared" si="1"/>
        <v>0</v>
      </c>
      <c r="B23" s="11"/>
      <c r="C23" s="16"/>
      <c r="D23" s="3"/>
      <c r="E23" s="3"/>
      <c r="F23" s="61"/>
      <c r="G23" s="61"/>
    </row>
    <row r="24" spans="1:7" x14ac:dyDescent="0.2">
      <c r="A24" s="224">
        <f t="shared" si="1"/>
        <v>0</v>
      </c>
      <c r="B24" s="16"/>
      <c r="C24" s="16"/>
      <c r="D24" s="3"/>
      <c r="E24" s="3"/>
      <c r="F24" s="61"/>
      <c r="G24" s="61"/>
    </row>
    <row r="25" spans="1:7" x14ac:dyDescent="0.2">
      <c r="A25" s="224">
        <f t="shared" si="1"/>
        <v>0</v>
      </c>
      <c r="B25" s="11"/>
      <c r="C25" s="16"/>
      <c r="D25" s="3"/>
      <c r="E25" s="3"/>
      <c r="F25" s="61"/>
      <c r="G25" s="61"/>
    </row>
    <row r="26" spans="1:7" x14ac:dyDescent="0.2">
      <c r="A26" s="224">
        <f t="shared" si="1"/>
        <v>0</v>
      </c>
      <c r="B26" s="16"/>
      <c r="C26" s="16"/>
      <c r="D26" s="3"/>
      <c r="E26" s="3"/>
      <c r="F26" s="61"/>
      <c r="G26" s="61"/>
    </row>
    <row r="27" spans="1:7" ht="13.5" thickBot="1" x14ac:dyDescent="0.25">
      <c r="A27" s="224">
        <f t="shared" si="1"/>
        <v>0</v>
      </c>
      <c r="B27" s="11"/>
      <c r="C27" s="190"/>
      <c r="D27" s="6"/>
      <c r="E27" s="6"/>
      <c r="F27" s="61"/>
      <c r="G27" s="61"/>
    </row>
    <row r="28" spans="1:7" ht="13.5" thickBot="1" x14ac:dyDescent="0.25">
      <c r="A28" s="229" t="s">
        <v>71</v>
      </c>
      <c r="B28" s="230"/>
      <c r="C28" s="231"/>
      <c r="D28" s="228"/>
      <c r="E28" s="175"/>
      <c r="F28" s="61"/>
      <c r="G28" s="61"/>
    </row>
    <row r="30" spans="1:7" x14ac:dyDescent="0.2">
      <c r="F30" s="61"/>
      <c r="G30" s="61"/>
    </row>
    <row r="31" spans="1:7" x14ac:dyDescent="0.2">
      <c r="F31" s="61"/>
      <c r="G31" s="61"/>
    </row>
    <row r="32" spans="1:7" x14ac:dyDescent="0.2">
      <c r="F32" s="61"/>
      <c r="G32" s="61"/>
    </row>
    <row r="33" spans="6:7" x14ac:dyDescent="0.2">
      <c r="F33" s="61"/>
      <c r="G33" s="61"/>
    </row>
    <row r="34" spans="6:7" x14ac:dyDescent="0.2">
      <c r="F34" s="61"/>
      <c r="G34" s="61"/>
    </row>
    <row r="35" spans="6:7" x14ac:dyDescent="0.2">
      <c r="F35" s="61"/>
      <c r="G35" s="61"/>
    </row>
    <row r="36" spans="6:7" x14ac:dyDescent="0.2">
      <c r="F36" s="61"/>
      <c r="G36" s="61"/>
    </row>
    <row r="37" spans="6:7" x14ac:dyDescent="0.2">
      <c r="F37" s="61"/>
      <c r="G37" s="61"/>
    </row>
    <row r="38" spans="6:7" x14ac:dyDescent="0.2">
      <c r="F38" s="61"/>
      <c r="G38" s="61"/>
    </row>
    <row r="39" spans="6:7" x14ac:dyDescent="0.2">
      <c r="F39" s="61"/>
      <c r="G39" s="61"/>
    </row>
    <row r="40" spans="6:7" x14ac:dyDescent="0.2">
      <c r="F40" s="61"/>
      <c r="G40" s="61"/>
    </row>
  </sheetData>
  <mergeCells count="1">
    <mergeCell ref="F6:G6"/>
  </mergeCells>
  <phoneticPr fontId="0" type="noConversion"/>
  <pageMargins left="0.78740157499999996" right="0.78740157499999996" top="0.984251969" bottom="0.984251969" header="0.4921259845" footer="0.4921259845"/>
  <pageSetup paperSize="9" scale="115" orientation="portrait" horizontalDpi="0" verticalDpi="0" r:id="rId1"/>
  <headerFooter alignWithMargins="0">
    <oddHeader>&amp;F</oddHeader>
    <oddFooter>&amp;CSeite 11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showRowColHeaders="0" showZeros="0" showOutlineSymbols="0" zoomScale="150" workbookViewId="0">
      <selection activeCell="I13" sqref="I13"/>
    </sheetView>
  </sheetViews>
  <sheetFormatPr baseColWidth="10" defaultRowHeight="12.75" x14ac:dyDescent="0.2"/>
  <cols>
    <col min="1" max="1" width="9.28515625" customWidth="1"/>
    <col min="2" max="2" width="7.7109375" customWidth="1"/>
    <col min="4" max="4" width="9.85546875" customWidth="1"/>
    <col min="5" max="5" width="10.7109375" customWidth="1"/>
  </cols>
  <sheetData>
    <row r="1" spans="1:7" ht="20.25" x14ac:dyDescent="0.3">
      <c r="A1" s="59" t="s">
        <v>112</v>
      </c>
      <c r="B1" s="59"/>
      <c r="E1" s="58" t="s">
        <v>95</v>
      </c>
      <c r="F1" t="s">
        <v>37</v>
      </c>
    </row>
    <row r="2" spans="1:7" ht="12.75" customHeight="1" x14ac:dyDescent="0.2">
      <c r="A2" s="101" t="s">
        <v>9</v>
      </c>
      <c r="B2" s="47">
        <f>'Sorten st'!B2</f>
        <v>0</v>
      </c>
    </row>
    <row r="3" spans="1:7" ht="12.75" customHeight="1" x14ac:dyDescent="0.2">
      <c r="A3" s="101" t="s">
        <v>12</v>
      </c>
      <c r="B3" s="47">
        <f>'Sorten st'!B3</f>
        <v>0</v>
      </c>
      <c r="E3" s="264" t="s">
        <v>206</v>
      </c>
    </row>
    <row r="4" spans="1:7" x14ac:dyDescent="0.2">
      <c r="A4" s="101" t="s">
        <v>62</v>
      </c>
      <c r="B4" s="47">
        <f>'Sorten st'!B4</f>
        <v>0</v>
      </c>
      <c r="D4" s="157"/>
    </row>
    <row r="5" spans="1:7" ht="13.5" thickBot="1" x14ac:dyDescent="0.25">
      <c r="A5" s="173" t="s">
        <v>118</v>
      </c>
      <c r="B5" s="158"/>
      <c r="D5" s="157"/>
    </row>
    <row r="6" spans="1:7" x14ac:dyDescent="0.2">
      <c r="A6" s="160" t="s">
        <v>116</v>
      </c>
      <c r="B6" s="161"/>
      <c r="C6" s="162" t="s">
        <v>55</v>
      </c>
      <c r="D6" s="163" t="s">
        <v>115</v>
      </c>
      <c r="E6" s="164" t="s">
        <v>60</v>
      </c>
      <c r="F6" s="280" t="s">
        <v>124</v>
      </c>
      <c r="G6" s="281"/>
    </row>
    <row r="7" spans="1:7" ht="13.5" thickBot="1" x14ac:dyDescent="0.25">
      <c r="A7" s="165"/>
      <c r="B7" s="166"/>
      <c r="C7" s="167"/>
      <c r="D7" s="168" t="s">
        <v>114</v>
      </c>
      <c r="E7" s="169" t="s">
        <v>117</v>
      </c>
      <c r="F7" s="237"/>
      <c r="G7" s="238"/>
    </row>
    <row r="8" spans="1:7" x14ac:dyDescent="0.2">
      <c r="A8" s="12" t="s">
        <v>44</v>
      </c>
      <c r="B8" s="4"/>
      <c r="C8" s="170" t="e">
        <f>SUM('Sorten st'!B36:H36)</f>
        <v>#DIV/0!</v>
      </c>
      <c r="D8" s="12">
        <v>14.98</v>
      </c>
      <c r="E8" s="236" t="e">
        <f t="shared" ref="E8:E15" si="0">C8*D8</f>
        <v>#DIV/0!</v>
      </c>
      <c r="F8" s="214" t="s">
        <v>164</v>
      </c>
      <c r="G8" s="215"/>
    </row>
    <row r="9" spans="1:7" x14ac:dyDescent="0.2">
      <c r="A9" s="10" t="s">
        <v>81</v>
      </c>
      <c r="B9" s="9"/>
      <c r="C9" s="108" t="e">
        <f>'Sorten st'!I36</f>
        <v>#DIV/0!</v>
      </c>
      <c r="D9" s="55">
        <v>21.34</v>
      </c>
      <c r="E9" s="233" t="e">
        <f t="shared" si="0"/>
        <v>#DIV/0!</v>
      </c>
      <c r="F9" s="221" t="s">
        <v>165</v>
      </c>
      <c r="G9" s="222"/>
    </row>
    <row r="10" spans="1:7" x14ac:dyDescent="0.2">
      <c r="A10" s="55" t="s">
        <v>82</v>
      </c>
      <c r="B10" s="15"/>
      <c r="C10" s="108" t="e">
        <f>'Sorten st'!J36</f>
        <v>#DIV/0!</v>
      </c>
      <c r="D10" s="55">
        <v>49.81</v>
      </c>
      <c r="E10" s="233" t="e">
        <f t="shared" si="0"/>
        <v>#DIV/0!</v>
      </c>
      <c r="F10" s="212" t="s">
        <v>166</v>
      </c>
      <c r="G10" s="213"/>
    </row>
    <row r="11" spans="1:7" x14ac:dyDescent="0.2">
      <c r="A11" s="234" t="s">
        <v>51</v>
      </c>
      <c r="B11" s="9"/>
      <c r="C11" s="93" t="e">
        <f>'Sorten st'!K36</f>
        <v>#DIV/0!</v>
      </c>
      <c r="D11" s="55">
        <v>27.38</v>
      </c>
      <c r="E11" s="108" t="e">
        <f t="shared" si="0"/>
        <v>#DIV/0!</v>
      </c>
      <c r="F11" s="217" t="s">
        <v>167</v>
      </c>
      <c r="G11" s="216"/>
    </row>
    <row r="12" spans="1:7" x14ac:dyDescent="0.2">
      <c r="A12" s="55"/>
      <c r="B12" s="15"/>
      <c r="C12" s="47"/>
      <c r="D12" s="55"/>
      <c r="E12" s="233">
        <f t="shared" si="0"/>
        <v>0</v>
      </c>
      <c r="F12" s="217" t="s">
        <v>168</v>
      </c>
      <c r="G12" s="216"/>
    </row>
    <row r="13" spans="1:7" x14ac:dyDescent="0.2">
      <c r="A13" s="10"/>
      <c r="B13" s="9"/>
      <c r="C13" s="47"/>
      <c r="D13" s="55"/>
      <c r="E13" s="233">
        <f t="shared" si="0"/>
        <v>0</v>
      </c>
      <c r="F13" s="218" t="s">
        <v>169</v>
      </c>
      <c r="G13" s="219"/>
    </row>
    <row r="14" spans="1:7" x14ac:dyDescent="0.2">
      <c r="A14" s="55"/>
      <c r="B14" s="15"/>
      <c r="C14" s="47"/>
      <c r="D14" s="55"/>
      <c r="E14" s="233">
        <f t="shared" si="0"/>
        <v>0</v>
      </c>
      <c r="F14" s="212" t="s">
        <v>170</v>
      </c>
      <c r="G14" s="223"/>
    </row>
    <row r="15" spans="1:7" ht="13.5" thickBot="1" x14ac:dyDescent="0.25">
      <c r="A15" s="10"/>
      <c r="B15" s="9"/>
      <c r="C15" s="49"/>
      <c r="D15" s="224"/>
      <c r="E15" s="235">
        <f t="shared" si="0"/>
        <v>0</v>
      </c>
      <c r="F15" s="217" t="s">
        <v>171</v>
      </c>
      <c r="G15" s="216"/>
    </row>
    <row r="16" spans="1:7" ht="13.5" thickBot="1" x14ac:dyDescent="0.25">
      <c r="A16" s="225" t="s">
        <v>71</v>
      </c>
      <c r="B16" s="226"/>
      <c r="C16" s="227" t="e">
        <f>SUM(C8:C15)</f>
        <v>#DIV/0!</v>
      </c>
      <c r="D16" s="228"/>
      <c r="E16" s="159" t="e">
        <f>SUM(E8:E15)</f>
        <v>#DIV/0!</v>
      </c>
      <c r="F16" s="220" t="s">
        <v>172</v>
      </c>
      <c r="G16" s="216"/>
    </row>
    <row r="17" spans="1:7" ht="13.5" thickBot="1" x14ac:dyDescent="0.25">
      <c r="A17" s="174" t="s">
        <v>109</v>
      </c>
      <c r="F17" s="218" t="s">
        <v>169</v>
      </c>
      <c r="G17" s="13"/>
    </row>
    <row r="18" spans="1:7" x14ac:dyDescent="0.2">
      <c r="A18" s="160" t="s">
        <v>116</v>
      </c>
      <c r="B18" s="161"/>
      <c r="C18" s="162" t="s">
        <v>55</v>
      </c>
      <c r="D18" s="163" t="s">
        <v>176</v>
      </c>
      <c r="E18" s="239" t="s">
        <v>60</v>
      </c>
      <c r="F18" s="212" t="s">
        <v>173</v>
      </c>
      <c r="G18" s="213"/>
    </row>
    <row r="19" spans="1:7" ht="13.5" thickBot="1" x14ac:dyDescent="0.25">
      <c r="A19" s="165"/>
      <c r="B19" s="166"/>
      <c r="C19" s="167"/>
      <c r="D19" s="168" t="s">
        <v>114</v>
      </c>
      <c r="E19" s="166" t="s">
        <v>117</v>
      </c>
      <c r="F19" s="217" t="s">
        <v>174</v>
      </c>
      <c r="G19" s="216"/>
    </row>
    <row r="20" spans="1:7" x14ac:dyDescent="0.2">
      <c r="A20" s="10" t="str">
        <f>A8</f>
        <v>L</v>
      </c>
      <c r="B20" s="13"/>
      <c r="C20" s="13"/>
      <c r="D20" s="8"/>
      <c r="E20" s="12"/>
      <c r="F20" s="218" t="s">
        <v>175</v>
      </c>
      <c r="G20" s="219"/>
    </row>
    <row r="21" spans="1:7" x14ac:dyDescent="0.2">
      <c r="A21" s="224" t="str">
        <f t="shared" ref="A21:A27" si="1">A9</f>
        <v>IL</v>
      </c>
      <c r="B21" s="11"/>
      <c r="C21" s="16"/>
      <c r="D21" s="3"/>
      <c r="E21" s="3"/>
      <c r="F21" s="19"/>
      <c r="G21" s="19"/>
    </row>
    <row r="22" spans="1:7" x14ac:dyDescent="0.2">
      <c r="A22" s="224" t="str">
        <f t="shared" si="1"/>
        <v>IS</v>
      </c>
      <c r="B22" s="16"/>
      <c r="C22" s="16"/>
      <c r="D22" s="3"/>
      <c r="E22" s="3"/>
      <c r="F22" s="19"/>
      <c r="G22" s="19"/>
    </row>
    <row r="23" spans="1:7" x14ac:dyDescent="0.2">
      <c r="A23" s="224" t="str">
        <f t="shared" si="1"/>
        <v>NH</v>
      </c>
      <c r="B23" s="11"/>
      <c r="C23" s="16"/>
      <c r="D23" s="3"/>
      <c r="E23" s="3"/>
      <c r="F23" s="61"/>
      <c r="G23" s="61"/>
    </row>
    <row r="24" spans="1:7" x14ac:dyDescent="0.2">
      <c r="A24" s="224">
        <f t="shared" si="1"/>
        <v>0</v>
      </c>
      <c r="B24" s="16"/>
      <c r="C24" s="16"/>
      <c r="D24" s="3"/>
      <c r="E24" s="3"/>
      <c r="F24" s="61"/>
      <c r="G24" s="61"/>
    </row>
    <row r="25" spans="1:7" x14ac:dyDescent="0.2">
      <c r="A25" s="224">
        <f t="shared" si="1"/>
        <v>0</v>
      </c>
      <c r="B25" s="11"/>
      <c r="C25" s="16"/>
      <c r="D25" s="3"/>
      <c r="E25" s="3"/>
      <c r="F25" s="61"/>
      <c r="G25" s="61"/>
    </row>
    <row r="26" spans="1:7" x14ac:dyDescent="0.2">
      <c r="A26" s="224">
        <f t="shared" si="1"/>
        <v>0</v>
      </c>
      <c r="B26" s="16"/>
      <c r="C26" s="16"/>
      <c r="D26" s="3"/>
      <c r="E26" s="3"/>
      <c r="F26" s="61"/>
      <c r="G26" s="61"/>
    </row>
    <row r="27" spans="1:7" ht="13.5" thickBot="1" x14ac:dyDescent="0.25">
      <c r="A27" s="224">
        <f t="shared" si="1"/>
        <v>0</v>
      </c>
      <c r="B27" s="11"/>
      <c r="C27" s="190"/>
      <c r="D27" s="6"/>
      <c r="E27" s="6"/>
      <c r="F27" s="61"/>
      <c r="G27" s="61"/>
    </row>
    <row r="28" spans="1:7" ht="13.5" thickBot="1" x14ac:dyDescent="0.25">
      <c r="A28" s="229" t="s">
        <v>71</v>
      </c>
      <c r="B28" s="232"/>
      <c r="C28" s="231"/>
      <c r="D28" s="228"/>
      <c r="E28" s="175"/>
      <c r="F28" s="61"/>
      <c r="G28" s="61"/>
    </row>
    <row r="30" spans="1:7" x14ac:dyDescent="0.2">
      <c r="F30" s="61"/>
      <c r="G30" s="61"/>
    </row>
    <row r="31" spans="1:7" x14ac:dyDescent="0.2">
      <c r="F31" s="61"/>
      <c r="G31" s="61"/>
    </row>
    <row r="32" spans="1:7" x14ac:dyDescent="0.2">
      <c r="F32" s="61"/>
      <c r="G32" s="61"/>
    </row>
    <row r="33" spans="6:7" x14ac:dyDescent="0.2">
      <c r="F33" s="61"/>
      <c r="G33" s="61"/>
    </row>
    <row r="34" spans="6:7" x14ac:dyDescent="0.2">
      <c r="F34" s="61"/>
      <c r="G34" s="61"/>
    </row>
    <row r="35" spans="6:7" x14ac:dyDescent="0.2">
      <c r="F35" s="61"/>
      <c r="G35" s="61"/>
    </row>
    <row r="36" spans="6:7" x14ac:dyDescent="0.2">
      <c r="F36" s="61"/>
      <c r="G36" s="61"/>
    </row>
    <row r="37" spans="6:7" x14ac:dyDescent="0.2">
      <c r="F37" s="61"/>
      <c r="G37" s="61"/>
    </row>
    <row r="38" spans="6:7" x14ac:dyDescent="0.2">
      <c r="F38" s="61"/>
      <c r="G38" s="61"/>
    </row>
    <row r="39" spans="6:7" x14ac:dyDescent="0.2">
      <c r="F39" s="61"/>
      <c r="G39" s="61"/>
    </row>
    <row r="40" spans="6:7" x14ac:dyDescent="0.2">
      <c r="F40" s="61"/>
      <c r="G40" s="61"/>
    </row>
  </sheetData>
  <mergeCells count="1">
    <mergeCell ref="F6:G6"/>
  </mergeCells>
  <phoneticPr fontId="0" type="noConversion"/>
  <pageMargins left="0.78740157499999996" right="0.78740157499999996" top="0.984251969" bottom="0.984251969" header="0.4921259845" footer="0.4921259845"/>
  <pageSetup paperSize="9" scale="115" orientation="portrait" horizontalDpi="0" verticalDpi="0" r:id="rId1"/>
  <headerFooter alignWithMargins="0">
    <oddHeader>&amp;F</oddHeader>
    <oddFooter>&amp;CSeite 12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O17" sqref="O17"/>
    </sheetView>
  </sheetViews>
  <sheetFormatPr baseColWidth="10" defaultRowHeight="12.75" x14ac:dyDescent="0.2"/>
  <cols>
    <col min="1" max="1" width="7.28515625" customWidth="1"/>
    <col min="2" max="3" width="5" customWidth="1"/>
    <col min="4" max="14" width="7.28515625" customWidth="1"/>
  </cols>
  <sheetData>
    <row r="1" spans="1:14" ht="20.25" x14ac:dyDescent="0.3">
      <c r="A1" s="59" t="s">
        <v>73</v>
      </c>
    </row>
    <row r="2" spans="1:14" x14ac:dyDescent="0.2">
      <c r="A2" t="s">
        <v>74</v>
      </c>
      <c r="B2" s="283">
        <v>42644</v>
      </c>
      <c r="C2" s="283"/>
      <c r="D2" s="283"/>
    </row>
    <row r="4" spans="1:14" x14ac:dyDescent="0.2">
      <c r="A4" t="s">
        <v>75</v>
      </c>
      <c r="B4" t="s">
        <v>76</v>
      </c>
      <c r="C4" t="s">
        <v>77</v>
      </c>
      <c r="D4" t="s">
        <v>79</v>
      </c>
      <c r="E4" s="282" t="s">
        <v>78</v>
      </c>
      <c r="F4" s="282"/>
      <c r="G4" s="282"/>
      <c r="H4" s="282"/>
      <c r="I4" s="282"/>
      <c r="J4" s="282"/>
      <c r="K4" s="282"/>
      <c r="L4" s="282"/>
      <c r="M4" s="282"/>
      <c r="N4" s="282"/>
    </row>
    <row r="5" spans="1:14" x14ac:dyDescent="0.2">
      <c r="E5" t="s">
        <v>45</v>
      </c>
      <c r="F5" t="s">
        <v>92</v>
      </c>
      <c r="G5" t="s">
        <v>93</v>
      </c>
      <c r="H5" t="s">
        <v>47</v>
      </c>
      <c r="I5" t="s">
        <v>48</v>
      </c>
      <c r="J5" t="s">
        <v>49</v>
      </c>
      <c r="K5" t="s">
        <v>86</v>
      </c>
      <c r="L5">
        <v>4</v>
      </c>
      <c r="M5">
        <v>5</v>
      </c>
      <c r="N5" s="60" t="s">
        <v>87</v>
      </c>
    </row>
    <row r="6" spans="1:14" x14ac:dyDescent="0.2">
      <c r="E6" s="282" t="s">
        <v>80</v>
      </c>
      <c r="F6" s="282"/>
      <c r="G6" s="282"/>
      <c r="H6" s="282"/>
      <c r="I6" s="282"/>
      <c r="J6" s="282"/>
      <c r="K6" s="282"/>
      <c r="L6" s="282"/>
      <c r="M6" s="282"/>
      <c r="N6" s="282"/>
    </row>
    <row r="7" spans="1:14" x14ac:dyDescent="0.2">
      <c r="A7" t="s">
        <v>42</v>
      </c>
      <c r="B7" t="s">
        <v>44</v>
      </c>
      <c r="C7" t="s">
        <v>64</v>
      </c>
      <c r="D7" t="s">
        <v>88</v>
      </c>
      <c r="E7" s="58"/>
      <c r="F7" s="58"/>
      <c r="G7" s="58"/>
      <c r="H7" s="58"/>
      <c r="I7" s="58"/>
      <c r="J7" s="58"/>
      <c r="K7" s="58"/>
      <c r="L7" s="58"/>
      <c r="M7" s="58"/>
      <c r="N7" s="58"/>
    </row>
    <row r="8" spans="1:14" x14ac:dyDescent="0.2">
      <c r="C8" t="s">
        <v>65</v>
      </c>
      <c r="D8" t="s">
        <v>88</v>
      </c>
      <c r="E8" s="58"/>
      <c r="F8" s="58"/>
      <c r="G8" s="58">
        <v>71</v>
      </c>
      <c r="H8" s="58">
        <v>81</v>
      </c>
      <c r="I8" s="58">
        <v>90</v>
      </c>
      <c r="J8" s="58">
        <v>90</v>
      </c>
      <c r="K8" s="58">
        <v>90</v>
      </c>
      <c r="L8" s="58">
        <v>87</v>
      </c>
      <c r="M8" s="58">
        <v>80</v>
      </c>
      <c r="N8" s="58"/>
    </row>
    <row r="9" spans="1:14" x14ac:dyDescent="0.2">
      <c r="C9" t="s">
        <v>66</v>
      </c>
      <c r="D9" t="s">
        <v>88</v>
      </c>
      <c r="E9" s="58"/>
      <c r="F9" s="58">
        <v>65</v>
      </c>
      <c r="G9" s="58">
        <v>69</v>
      </c>
      <c r="H9" s="58">
        <v>79</v>
      </c>
      <c r="I9" s="58">
        <v>88</v>
      </c>
      <c r="J9" s="58">
        <v>88</v>
      </c>
      <c r="K9" s="58">
        <v>88</v>
      </c>
      <c r="L9" s="58">
        <v>85</v>
      </c>
      <c r="M9" s="58">
        <v>78</v>
      </c>
      <c r="N9" s="58"/>
    </row>
    <row r="10" spans="1:14" x14ac:dyDescent="0.2">
      <c r="C10" t="s">
        <v>67</v>
      </c>
      <c r="D10" t="s">
        <v>88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</row>
    <row r="11" spans="1:14" x14ac:dyDescent="0.2">
      <c r="E11" s="58"/>
      <c r="F11" s="58"/>
      <c r="G11" s="58"/>
      <c r="H11" s="58"/>
      <c r="I11" s="58"/>
      <c r="J11" s="58"/>
      <c r="K11" s="58"/>
      <c r="L11" s="58"/>
      <c r="M11" s="58"/>
      <c r="N11" s="58"/>
    </row>
    <row r="12" spans="1:14" x14ac:dyDescent="0.2">
      <c r="E12" s="58"/>
      <c r="F12" s="58"/>
      <c r="G12" s="58"/>
      <c r="H12" s="58"/>
      <c r="I12" s="58"/>
      <c r="J12" s="58"/>
      <c r="K12" s="58"/>
      <c r="L12" s="58"/>
      <c r="M12" s="58"/>
      <c r="N12" s="58"/>
    </row>
    <row r="13" spans="1:14" x14ac:dyDescent="0.2">
      <c r="E13" s="58"/>
      <c r="F13" s="58"/>
      <c r="G13" s="58"/>
      <c r="H13" s="58"/>
      <c r="I13" s="58"/>
      <c r="J13" s="58"/>
      <c r="K13" s="58"/>
      <c r="L13" s="58"/>
      <c r="M13" s="58"/>
      <c r="N13" s="58"/>
    </row>
    <row r="14" spans="1:14" x14ac:dyDescent="0.2">
      <c r="G14" s="61" t="s">
        <v>80</v>
      </c>
      <c r="H14" t="s">
        <v>79</v>
      </c>
      <c r="I14" s="61" t="s">
        <v>80</v>
      </c>
      <c r="J14" t="s">
        <v>79</v>
      </c>
      <c r="K14" s="61" t="s">
        <v>80</v>
      </c>
    </row>
    <row r="15" spans="1:14" x14ac:dyDescent="0.2">
      <c r="B15" t="s">
        <v>81</v>
      </c>
      <c r="C15" t="s">
        <v>68</v>
      </c>
      <c r="D15" t="s">
        <v>88</v>
      </c>
      <c r="E15" t="s">
        <v>83</v>
      </c>
      <c r="G15" s="58"/>
      <c r="H15" t="s">
        <v>90</v>
      </c>
      <c r="I15" s="58"/>
      <c r="J15" t="s">
        <v>91</v>
      </c>
      <c r="K15" s="58"/>
    </row>
    <row r="16" spans="1:14" x14ac:dyDescent="0.2">
      <c r="D16" t="s">
        <v>88</v>
      </c>
      <c r="E16" t="s">
        <v>85</v>
      </c>
      <c r="G16" s="58"/>
      <c r="H16" t="s">
        <v>90</v>
      </c>
      <c r="I16" s="58"/>
      <c r="J16" t="s">
        <v>91</v>
      </c>
      <c r="K16" s="58"/>
    </row>
    <row r="17" spans="1:14" x14ac:dyDescent="0.2">
      <c r="C17" t="s">
        <v>84</v>
      </c>
      <c r="D17" t="s">
        <v>88</v>
      </c>
      <c r="E17" t="s">
        <v>83</v>
      </c>
      <c r="G17" s="58"/>
      <c r="H17" t="s">
        <v>90</v>
      </c>
      <c r="I17" s="58"/>
      <c r="J17" t="s">
        <v>91</v>
      </c>
      <c r="K17" s="58"/>
    </row>
    <row r="18" spans="1:14" x14ac:dyDescent="0.2">
      <c r="D18" t="s">
        <v>88</v>
      </c>
      <c r="E18" t="s">
        <v>85</v>
      </c>
      <c r="G18" s="58"/>
      <c r="H18" t="s">
        <v>90</v>
      </c>
      <c r="I18" s="58"/>
      <c r="J18" t="s">
        <v>91</v>
      </c>
      <c r="K18" s="58"/>
    </row>
    <row r="19" spans="1:14" x14ac:dyDescent="0.2">
      <c r="G19" s="58"/>
      <c r="I19" s="58"/>
      <c r="K19" s="58"/>
    </row>
    <row r="20" spans="1:14" x14ac:dyDescent="0.2">
      <c r="B20" t="s">
        <v>82</v>
      </c>
      <c r="C20" t="s">
        <v>68</v>
      </c>
      <c r="D20" t="s">
        <v>89</v>
      </c>
      <c r="E20" t="s">
        <v>83</v>
      </c>
      <c r="G20" s="58"/>
      <c r="H20" t="s">
        <v>90</v>
      </c>
      <c r="I20" s="58"/>
      <c r="J20" t="s">
        <v>91</v>
      </c>
      <c r="K20" s="58"/>
    </row>
    <row r="21" spans="1:14" x14ac:dyDescent="0.2">
      <c r="D21" t="s">
        <v>89</v>
      </c>
      <c r="E21" t="s">
        <v>85</v>
      </c>
      <c r="G21" s="58"/>
      <c r="H21" t="s">
        <v>90</v>
      </c>
      <c r="I21" s="58"/>
      <c r="J21" t="s">
        <v>91</v>
      </c>
      <c r="K21" s="58"/>
    </row>
    <row r="22" spans="1:14" x14ac:dyDescent="0.2">
      <c r="C22" t="s">
        <v>84</v>
      </c>
      <c r="D22" t="s">
        <v>89</v>
      </c>
      <c r="E22" t="s">
        <v>83</v>
      </c>
      <c r="G22" s="58"/>
      <c r="H22" t="s">
        <v>90</v>
      </c>
      <c r="I22" s="58"/>
      <c r="J22" t="s">
        <v>91</v>
      </c>
      <c r="K22" s="58"/>
    </row>
    <row r="23" spans="1:14" x14ac:dyDescent="0.2">
      <c r="D23" t="s">
        <v>89</v>
      </c>
      <c r="E23" t="s">
        <v>85</v>
      </c>
      <c r="G23" s="58"/>
      <c r="H23" t="s">
        <v>90</v>
      </c>
      <c r="I23" s="58"/>
      <c r="J23" t="s">
        <v>91</v>
      </c>
      <c r="K23" s="58"/>
    </row>
    <row r="24" spans="1:14" x14ac:dyDescent="0.2">
      <c r="G24" s="58"/>
      <c r="I24" s="58"/>
      <c r="K24" s="58"/>
    </row>
    <row r="25" spans="1:14" x14ac:dyDescent="0.2">
      <c r="E25" s="282" t="s">
        <v>78</v>
      </c>
      <c r="F25" s="282"/>
      <c r="G25" s="282"/>
      <c r="H25" s="282"/>
      <c r="I25" s="282"/>
      <c r="J25" s="282"/>
      <c r="K25" s="282"/>
      <c r="L25" s="282"/>
      <c r="M25" s="282"/>
      <c r="N25" s="282"/>
    </row>
    <row r="26" spans="1:14" x14ac:dyDescent="0.2">
      <c r="F26" t="s">
        <v>48</v>
      </c>
      <c r="G26" t="s">
        <v>49</v>
      </c>
      <c r="H26" t="s">
        <v>86</v>
      </c>
      <c r="I26" t="s">
        <v>100</v>
      </c>
      <c r="J26" t="s">
        <v>101</v>
      </c>
      <c r="K26">
        <v>5</v>
      </c>
      <c r="L26" s="60" t="s">
        <v>87</v>
      </c>
      <c r="N26" s="60"/>
    </row>
    <row r="27" spans="1:14" x14ac:dyDescent="0.2">
      <c r="A27" t="s">
        <v>96</v>
      </c>
      <c r="B27" t="s">
        <v>44</v>
      </c>
      <c r="C27" t="s">
        <v>69</v>
      </c>
      <c r="D27" t="s">
        <v>88</v>
      </c>
      <c r="E27" s="58"/>
      <c r="F27" s="58"/>
      <c r="G27" s="58"/>
      <c r="H27" s="58"/>
      <c r="I27" s="58"/>
      <c r="J27" s="58"/>
      <c r="K27" s="58"/>
      <c r="L27" s="58"/>
    </row>
    <row r="28" spans="1:14" x14ac:dyDescent="0.2">
      <c r="C28" t="s">
        <v>97</v>
      </c>
      <c r="D28" t="s">
        <v>88</v>
      </c>
      <c r="E28" s="58"/>
      <c r="F28" s="58"/>
      <c r="G28" s="58"/>
      <c r="H28" s="58"/>
      <c r="I28" s="58"/>
      <c r="J28" s="58">
        <v>165</v>
      </c>
      <c r="K28" s="58">
        <v>195</v>
      </c>
      <c r="L28" s="58">
        <v>205</v>
      </c>
    </row>
    <row r="29" spans="1:14" x14ac:dyDescent="0.2">
      <c r="C29" t="s">
        <v>64</v>
      </c>
      <c r="D29" t="s">
        <v>88</v>
      </c>
      <c r="E29" s="58"/>
      <c r="F29" s="58"/>
      <c r="G29" s="58"/>
      <c r="H29" s="58"/>
      <c r="I29" s="58"/>
      <c r="J29" s="58"/>
      <c r="K29" s="58"/>
      <c r="L29" s="58"/>
    </row>
    <row r="30" spans="1:14" x14ac:dyDescent="0.2">
      <c r="C30" t="s">
        <v>65</v>
      </c>
      <c r="D30" t="s">
        <v>88</v>
      </c>
      <c r="E30" s="58"/>
      <c r="F30" s="58"/>
      <c r="G30" s="58"/>
      <c r="H30" s="58"/>
      <c r="I30" s="58"/>
      <c r="J30" s="58">
        <v>110</v>
      </c>
      <c r="K30" s="58">
        <v>130</v>
      </c>
      <c r="L30" s="58">
        <v>140</v>
      </c>
    </row>
    <row r="31" spans="1:14" x14ac:dyDescent="0.2">
      <c r="C31" t="s">
        <v>98</v>
      </c>
      <c r="D31" t="s">
        <v>88</v>
      </c>
      <c r="E31" s="58"/>
      <c r="F31" s="58"/>
      <c r="G31" s="58"/>
      <c r="H31" s="58"/>
      <c r="I31" s="58"/>
      <c r="J31" s="58"/>
      <c r="K31" s="58"/>
      <c r="L31" s="58"/>
    </row>
    <row r="32" spans="1:14" x14ac:dyDescent="0.2">
      <c r="C32" t="s">
        <v>66</v>
      </c>
      <c r="D32" t="s">
        <v>88</v>
      </c>
      <c r="E32" s="58"/>
      <c r="F32" s="58"/>
      <c r="G32" s="58"/>
      <c r="H32" s="58"/>
      <c r="I32" s="58">
        <v>50</v>
      </c>
      <c r="J32" s="58">
        <v>50</v>
      </c>
      <c r="K32" s="58">
        <v>55</v>
      </c>
      <c r="L32" s="58">
        <v>60</v>
      </c>
    </row>
    <row r="33" spans="2:12" x14ac:dyDescent="0.2">
      <c r="E33" s="58"/>
      <c r="F33" s="58"/>
      <c r="G33" s="58"/>
      <c r="H33" s="58"/>
      <c r="I33" s="58"/>
      <c r="J33" s="58"/>
      <c r="K33" s="58"/>
      <c r="L33" s="58"/>
    </row>
    <row r="34" spans="2:12" x14ac:dyDescent="0.2">
      <c r="F34" s="61" t="s">
        <v>80</v>
      </c>
      <c r="G34" t="s">
        <v>79</v>
      </c>
      <c r="H34" s="61" t="s">
        <v>80</v>
      </c>
      <c r="I34" t="s">
        <v>79</v>
      </c>
      <c r="J34" s="61" t="s">
        <v>80</v>
      </c>
    </row>
    <row r="35" spans="2:12" x14ac:dyDescent="0.2">
      <c r="B35" t="s">
        <v>81</v>
      </c>
      <c r="C35" t="s">
        <v>68</v>
      </c>
      <c r="D35" t="s">
        <v>88</v>
      </c>
      <c r="E35" t="s">
        <v>83</v>
      </c>
      <c r="G35" t="s">
        <v>90</v>
      </c>
      <c r="H35" s="58"/>
      <c r="I35" t="s">
        <v>91</v>
      </c>
    </row>
    <row r="36" spans="2:12" x14ac:dyDescent="0.2">
      <c r="D36" t="s">
        <v>88</v>
      </c>
      <c r="E36" t="s">
        <v>85</v>
      </c>
      <c r="F36" s="58"/>
      <c r="G36" t="s">
        <v>90</v>
      </c>
      <c r="H36" s="58"/>
      <c r="I36" t="s">
        <v>91</v>
      </c>
      <c r="J36" s="58"/>
    </row>
    <row r="37" spans="2:12" x14ac:dyDescent="0.2">
      <c r="C37" t="s">
        <v>84</v>
      </c>
      <c r="D37" t="s">
        <v>88</v>
      </c>
      <c r="E37" t="s">
        <v>83</v>
      </c>
      <c r="F37" s="58"/>
      <c r="G37" t="s">
        <v>90</v>
      </c>
      <c r="H37" s="58"/>
      <c r="I37" t="s">
        <v>91</v>
      </c>
      <c r="J37" s="58"/>
    </row>
    <row r="38" spans="2:12" x14ac:dyDescent="0.2">
      <c r="D38" t="s">
        <v>88</v>
      </c>
      <c r="E38" t="s">
        <v>85</v>
      </c>
      <c r="F38" s="58"/>
      <c r="G38" t="s">
        <v>90</v>
      </c>
      <c r="H38" s="58"/>
      <c r="I38" t="s">
        <v>91</v>
      </c>
      <c r="J38" s="58"/>
    </row>
    <row r="39" spans="2:12" x14ac:dyDescent="0.2">
      <c r="F39" s="58"/>
      <c r="J39" s="58"/>
    </row>
    <row r="40" spans="2:12" x14ac:dyDescent="0.2">
      <c r="B40" t="s">
        <v>82</v>
      </c>
      <c r="D40" t="s">
        <v>89</v>
      </c>
      <c r="E40" s="2">
        <v>2</v>
      </c>
      <c r="F40" s="58">
        <v>30</v>
      </c>
    </row>
    <row r="41" spans="2:12" x14ac:dyDescent="0.2">
      <c r="E41" s="62" t="s">
        <v>99</v>
      </c>
      <c r="F41" s="58">
        <v>35</v>
      </c>
    </row>
  </sheetData>
  <mergeCells count="4">
    <mergeCell ref="E25:N25"/>
    <mergeCell ref="E6:N6"/>
    <mergeCell ref="B2:D2"/>
    <mergeCell ref="E4:N4"/>
  </mergeCells>
  <phoneticPr fontId="0" type="noConversion"/>
  <printOptions gridLines="1"/>
  <pageMargins left="0.39370078740157483" right="0.19685039370078741" top="0.98425196850393704" bottom="0.98425196850393704" header="0.51181102362204722" footer="0.51181102362204722"/>
  <pageSetup paperSize="9" orientation="portrait" horizontalDpi="0" verticalDpi="0" r:id="rId1"/>
  <headerFooter alignWithMargins="0">
    <oddHeader>&amp;F</oddHeader>
    <oddFooter>&amp;CSeite 13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showGridLines="0" showRowColHeaders="0" showZeros="0" showOutlineSymbols="0" zoomScale="130" workbookViewId="0">
      <selection activeCell="B10" sqref="B10"/>
    </sheetView>
  </sheetViews>
  <sheetFormatPr baseColWidth="10" defaultRowHeight="12.75" x14ac:dyDescent="0.2"/>
  <cols>
    <col min="1" max="1" width="8.28515625" customWidth="1"/>
    <col min="2" max="2" width="9.140625" customWidth="1"/>
    <col min="3" max="3" width="6.5703125" customWidth="1"/>
    <col min="4" max="4" width="8.28515625" customWidth="1"/>
    <col min="5" max="5" width="9.140625" customWidth="1"/>
    <col min="6" max="6" width="9.28515625" customWidth="1"/>
    <col min="7" max="7" width="6.85546875" customWidth="1"/>
    <col min="8" max="8" width="5.42578125" customWidth="1"/>
    <col min="9" max="9" width="5.5703125" customWidth="1"/>
    <col min="10" max="10" width="16.28515625" customWidth="1"/>
  </cols>
  <sheetData>
    <row r="1" spans="1:10" ht="20.25" x14ac:dyDescent="0.3">
      <c r="A1" s="211" t="s">
        <v>154</v>
      </c>
      <c r="B1" s="191"/>
      <c r="C1" s="191"/>
      <c r="D1" s="191"/>
      <c r="E1" s="191"/>
      <c r="F1" s="191"/>
      <c r="G1" s="191"/>
      <c r="H1" s="191"/>
      <c r="I1" s="191"/>
      <c r="J1" s="192"/>
    </row>
    <row r="2" spans="1:10" x14ac:dyDescent="0.2">
      <c r="A2" s="193" t="s">
        <v>153</v>
      </c>
      <c r="B2" s="194"/>
      <c r="C2" s="194"/>
      <c r="D2" s="194"/>
      <c r="E2" s="194"/>
      <c r="F2" s="194"/>
      <c r="G2" s="194"/>
      <c r="H2" s="194"/>
      <c r="I2" s="194"/>
      <c r="J2" s="195"/>
    </row>
    <row r="3" spans="1:10" ht="3.75" customHeight="1" x14ac:dyDescent="0.2"/>
    <row r="4" spans="1:10" ht="15" customHeight="1" x14ac:dyDescent="0.2">
      <c r="A4" s="87" t="s">
        <v>155</v>
      </c>
      <c r="B4" s="88"/>
      <c r="C4" s="88"/>
      <c r="D4" s="88"/>
      <c r="E4" s="88"/>
      <c r="F4" s="88"/>
      <c r="G4" s="88"/>
      <c r="H4" s="88"/>
      <c r="I4" s="88"/>
      <c r="J4" s="89"/>
    </row>
    <row r="5" spans="1:10" ht="3.75" customHeight="1" x14ac:dyDescent="0.2">
      <c r="A5" s="90"/>
      <c r="B5" s="196"/>
      <c r="C5" s="196"/>
      <c r="D5" s="196"/>
      <c r="E5" s="196"/>
      <c r="F5" s="196"/>
      <c r="G5" s="196"/>
      <c r="H5" s="196"/>
      <c r="I5" s="196"/>
      <c r="J5" s="197"/>
    </row>
    <row r="6" spans="1:10" ht="15" customHeight="1" x14ac:dyDescent="0.2">
      <c r="A6" s="198" t="s">
        <v>9</v>
      </c>
      <c r="B6" s="150"/>
      <c r="C6" s="199" t="s">
        <v>156</v>
      </c>
      <c r="D6" s="150"/>
      <c r="E6" s="199" t="s">
        <v>62</v>
      </c>
      <c r="F6" s="150"/>
      <c r="G6" s="199" t="s">
        <v>0</v>
      </c>
      <c r="H6" s="150"/>
      <c r="I6" s="199" t="s">
        <v>63</v>
      </c>
      <c r="J6" s="150"/>
    </row>
    <row r="7" spans="1:10" ht="3.75" customHeight="1" x14ac:dyDescent="0.2"/>
    <row r="8" spans="1:10" ht="15" customHeight="1" x14ac:dyDescent="0.2">
      <c r="A8" s="200" t="s">
        <v>157</v>
      </c>
      <c r="B8" s="111"/>
      <c r="C8" s="111"/>
      <c r="D8" s="111"/>
      <c r="E8" s="111"/>
      <c r="F8" s="111"/>
      <c r="G8" s="111"/>
      <c r="H8" s="111"/>
      <c r="I8" s="111"/>
      <c r="J8" s="127"/>
    </row>
    <row r="9" spans="1:10" ht="3.75" customHeight="1" x14ac:dyDescent="0.2">
      <c r="A9" s="201"/>
      <c r="B9" s="137"/>
      <c r="C9" s="137"/>
      <c r="D9" s="137"/>
      <c r="E9" s="137"/>
      <c r="F9" s="137"/>
      <c r="G9" s="137"/>
      <c r="H9" s="137"/>
      <c r="I9" s="137"/>
      <c r="J9" s="128"/>
    </row>
    <row r="10" spans="1:10" ht="15" customHeight="1" x14ac:dyDescent="0.2">
      <c r="A10" s="201" t="s">
        <v>158</v>
      </c>
      <c r="B10" s="150">
        <f>'Masse sw'!E2</f>
        <v>0.5</v>
      </c>
      <c r="C10" s="137" t="s">
        <v>61</v>
      </c>
      <c r="D10" s="137"/>
      <c r="E10" s="204">
        <f>'Sorten sw mm'!J2</f>
        <v>8.16</v>
      </c>
      <c r="F10" s="137" t="s">
        <v>112</v>
      </c>
      <c r="G10" s="137"/>
      <c r="H10" s="137"/>
      <c r="I10" s="137"/>
      <c r="J10" s="204">
        <f>'Sorten sw mm'!J59</f>
        <v>85.46</v>
      </c>
    </row>
    <row r="11" spans="1:10" ht="15" customHeight="1" thickBot="1" x14ac:dyDescent="0.25">
      <c r="A11" s="201" t="s">
        <v>119</v>
      </c>
      <c r="B11" s="137"/>
      <c r="C11" s="150" t="s">
        <v>37</v>
      </c>
      <c r="D11" s="137"/>
      <c r="E11" s="137"/>
      <c r="F11" s="137" t="s">
        <v>159</v>
      </c>
      <c r="G11" s="137"/>
      <c r="H11" s="137"/>
      <c r="I11" s="137"/>
      <c r="J11" s="205">
        <f>'Sorten sw mm'!J52</f>
        <v>48.55</v>
      </c>
    </row>
    <row r="12" spans="1:10" ht="15" customHeight="1" thickBot="1" x14ac:dyDescent="0.25">
      <c r="A12" s="202"/>
      <c r="B12" s="203"/>
      <c r="C12" s="203"/>
      <c r="D12" s="203"/>
      <c r="E12" s="203"/>
      <c r="F12" s="203" t="s">
        <v>161</v>
      </c>
      <c r="G12" s="203"/>
      <c r="H12" s="203"/>
      <c r="I12" s="203"/>
      <c r="J12" s="206">
        <f>'Sorten sw mm'!J61</f>
        <v>-36.909999999999997</v>
      </c>
    </row>
    <row r="13" spans="1:10" ht="3.75" customHeight="1" x14ac:dyDescent="0.2"/>
    <row r="14" spans="1:10" ht="15" customHeight="1" x14ac:dyDescent="0.2">
      <c r="A14" s="207" t="s">
        <v>160</v>
      </c>
      <c r="B14" s="116"/>
      <c r="C14" s="116"/>
      <c r="D14" s="116"/>
      <c r="E14" s="116"/>
      <c r="F14" s="116"/>
      <c r="G14" s="116"/>
      <c r="H14" s="116"/>
      <c r="I14" s="116"/>
      <c r="J14" s="145"/>
    </row>
    <row r="15" spans="1:10" ht="3.75" customHeight="1" x14ac:dyDescent="0.2">
      <c r="A15" s="208"/>
      <c r="B15" s="146"/>
      <c r="C15" s="146"/>
      <c r="D15" s="146"/>
      <c r="E15" s="146"/>
      <c r="F15" s="146"/>
      <c r="G15" s="146"/>
      <c r="H15" s="146"/>
      <c r="I15" s="146"/>
      <c r="J15" s="147"/>
    </row>
    <row r="16" spans="1:10" ht="15" customHeight="1" x14ac:dyDescent="0.2">
      <c r="A16" s="118" t="s">
        <v>158</v>
      </c>
      <c r="B16" s="148"/>
      <c r="C16" s="146" t="s">
        <v>61</v>
      </c>
      <c r="D16" s="146"/>
      <c r="E16" s="204"/>
      <c r="F16" s="146" t="s">
        <v>112</v>
      </c>
      <c r="G16" s="146"/>
      <c r="H16" s="146"/>
      <c r="I16" s="146"/>
      <c r="J16" s="204"/>
    </row>
    <row r="17" spans="1:10" ht="15" customHeight="1" thickBot="1" x14ac:dyDescent="0.25">
      <c r="A17" s="118" t="s">
        <v>119</v>
      </c>
      <c r="B17" s="146"/>
      <c r="C17" s="148" t="s">
        <v>37</v>
      </c>
      <c r="D17" s="146"/>
      <c r="E17" s="146"/>
      <c r="F17" s="146" t="s">
        <v>159</v>
      </c>
      <c r="G17" s="146"/>
      <c r="H17" s="146"/>
      <c r="I17" s="146"/>
      <c r="J17" s="205">
        <f>'Sorten_IST sw'!J43</f>
        <v>0</v>
      </c>
    </row>
    <row r="18" spans="1:10" ht="15" customHeight="1" thickBot="1" x14ac:dyDescent="0.25">
      <c r="A18" s="118" t="s">
        <v>163</v>
      </c>
      <c r="B18" s="146"/>
      <c r="C18" s="146"/>
      <c r="D18" s="253">
        <f>(E16*100/E10)-100</f>
        <v>-100</v>
      </c>
      <c r="E18" s="146" t="s">
        <v>194</v>
      </c>
      <c r="F18" s="146" t="s">
        <v>161</v>
      </c>
      <c r="G18" s="146"/>
      <c r="H18" s="146"/>
      <c r="I18" s="146"/>
      <c r="J18" s="206"/>
    </row>
    <row r="19" spans="1:10" ht="15" customHeight="1" x14ac:dyDescent="0.2">
      <c r="A19" s="209" t="s">
        <v>163</v>
      </c>
      <c r="B19" s="210"/>
      <c r="C19" s="210"/>
      <c r="D19" s="251"/>
      <c r="E19" s="210" t="s">
        <v>195</v>
      </c>
      <c r="F19" s="210"/>
      <c r="G19" s="210"/>
      <c r="H19" s="210"/>
      <c r="I19" s="210"/>
      <c r="J19" s="252"/>
    </row>
    <row r="20" spans="1:10" ht="3.75" customHeight="1" x14ac:dyDescent="0.2"/>
    <row r="21" spans="1:10" ht="15" customHeight="1" x14ac:dyDescent="0.2">
      <c r="A21" s="188" t="s">
        <v>162</v>
      </c>
      <c r="B21" s="189"/>
      <c r="C21" s="189"/>
      <c r="D21" s="189"/>
      <c r="E21" s="189"/>
      <c r="F21" s="189"/>
      <c r="G21" s="189"/>
      <c r="H21" s="189"/>
      <c r="I21" s="189"/>
      <c r="J21" s="190"/>
    </row>
    <row r="22" spans="1:10" ht="15" customHeight="1" x14ac:dyDescent="0.2">
      <c r="A22" s="10"/>
      <c r="B22" s="9"/>
      <c r="C22" s="9"/>
      <c r="D22" s="9"/>
      <c r="E22" s="9"/>
      <c r="F22" s="9"/>
      <c r="G22" s="9"/>
      <c r="H22" s="9"/>
      <c r="I22" s="9"/>
      <c r="J22" s="11"/>
    </row>
    <row r="23" spans="1:10" ht="15" customHeight="1" x14ac:dyDescent="0.2">
      <c r="A23" s="10"/>
      <c r="B23" s="9"/>
      <c r="C23" s="9"/>
      <c r="D23" s="9"/>
      <c r="E23" s="9"/>
      <c r="F23" s="9"/>
      <c r="G23" s="9"/>
      <c r="H23" s="9"/>
      <c r="I23" s="9"/>
      <c r="J23" s="11"/>
    </row>
    <row r="24" spans="1:10" ht="15" customHeight="1" x14ac:dyDescent="0.2">
      <c r="A24" s="10"/>
      <c r="B24" s="9"/>
      <c r="C24" s="9"/>
      <c r="D24" s="9"/>
      <c r="E24" s="9"/>
      <c r="F24" s="9"/>
      <c r="G24" s="9"/>
      <c r="H24" s="9"/>
      <c r="I24" s="9"/>
      <c r="J24" s="11"/>
    </row>
    <row r="25" spans="1:10" ht="15" customHeight="1" x14ac:dyDescent="0.2">
      <c r="A25" s="10"/>
      <c r="B25" s="9"/>
      <c r="C25" s="9"/>
      <c r="D25" s="9"/>
      <c r="E25" s="9"/>
      <c r="F25" s="9"/>
      <c r="G25" s="9"/>
      <c r="H25" s="9"/>
      <c r="I25" s="9"/>
      <c r="J25" s="11"/>
    </row>
    <row r="26" spans="1:10" ht="15" customHeight="1" x14ac:dyDescent="0.2">
      <c r="A26" s="10"/>
      <c r="B26" s="9"/>
      <c r="C26" s="9"/>
      <c r="D26" s="9"/>
      <c r="E26" s="9"/>
      <c r="F26" s="9"/>
      <c r="G26" s="9"/>
      <c r="H26" s="9"/>
      <c r="I26" s="9"/>
      <c r="J26" s="11"/>
    </row>
    <row r="27" spans="1:10" x14ac:dyDescent="0.2">
      <c r="A27" s="10"/>
      <c r="B27" s="9"/>
      <c r="C27" s="9"/>
      <c r="D27" s="9"/>
      <c r="E27" s="9"/>
      <c r="F27" s="9"/>
      <c r="G27" s="9"/>
      <c r="H27" s="9"/>
      <c r="I27" s="9"/>
      <c r="J27" s="11"/>
    </row>
    <row r="28" spans="1:10" x14ac:dyDescent="0.2">
      <c r="A28" s="10"/>
      <c r="B28" s="9"/>
      <c r="C28" s="9"/>
      <c r="D28" s="9"/>
      <c r="E28" s="9"/>
      <c r="F28" s="9"/>
      <c r="G28" s="9"/>
      <c r="H28" s="9"/>
      <c r="I28" s="9"/>
      <c r="J28" s="11"/>
    </row>
    <row r="29" spans="1:10" x14ac:dyDescent="0.2">
      <c r="A29" s="10"/>
      <c r="B29" s="9"/>
      <c r="C29" s="9"/>
      <c r="D29" s="9"/>
      <c r="E29" s="9"/>
      <c r="F29" s="9"/>
      <c r="G29" s="9"/>
      <c r="H29" s="9"/>
      <c r="I29" s="9"/>
      <c r="J29" s="11"/>
    </row>
    <row r="30" spans="1:10" x14ac:dyDescent="0.2">
      <c r="A30" s="10"/>
      <c r="B30" s="9"/>
      <c r="C30" s="9"/>
      <c r="D30" s="9"/>
      <c r="E30" s="9"/>
      <c r="F30" s="9"/>
      <c r="G30" s="9"/>
      <c r="H30" s="9"/>
      <c r="I30" s="9"/>
      <c r="J30" s="11"/>
    </row>
    <row r="31" spans="1:10" x14ac:dyDescent="0.2">
      <c r="A31" s="10"/>
      <c r="B31" s="9"/>
      <c r="C31" s="9"/>
      <c r="D31" s="9"/>
      <c r="E31" s="9"/>
      <c r="F31" s="9"/>
      <c r="G31" s="9"/>
      <c r="H31" s="9"/>
      <c r="I31" s="9"/>
      <c r="J31" s="11"/>
    </row>
    <row r="32" spans="1:10" x14ac:dyDescent="0.2">
      <c r="A32" s="12"/>
      <c r="B32" s="4"/>
      <c r="C32" s="4"/>
      <c r="D32" s="4"/>
      <c r="E32" s="4"/>
      <c r="F32" s="4"/>
      <c r="G32" s="4"/>
      <c r="H32" s="4"/>
      <c r="I32" s="4"/>
      <c r="J32" s="13"/>
    </row>
  </sheetData>
  <phoneticPr fontId="0" type="noConversion"/>
  <conditionalFormatting sqref="D18">
    <cfRule type="cellIs" dxfId="0" priority="1" stopIfTrue="1" operator="lessThan">
      <formula>0</formula>
    </cfRule>
  </conditionalFormatting>
  <pageMargins left="0.78740157499999996" right="0.78740157499999996" top="0.78" bottom="0.85" header="0.4921259845" footer="0.4921259845"/>
  <pageSetup paperSize="9" orientation="portrait" horizontalDpi="0" verticalDpi="0" r:id="rId1"/>
  <headerFooter alignWithMargins="0">
    <oddHeader>&amp;F</oddHeader>
    <oddFooter>&amp;CSeite 14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Zeros="0" showOutlineSymbols="0" zoomScale="125" workbookViewId="0">
      <selection activeCell="J50" sqref="J50"/>
    </sheetView>
  </sheetViews>
  <sheetFormatPr baseColWidth="10" defaultRowHeight="12.75" x14ac:dyDescent="0.2"/>
  <cols>
    <col min="1" max="1" width="12.140625" customWidth="1"/>
    <col min="2" max="9" width="8.140625" customWidth="1"/>
    <col min="10" max="10" width="11.5703125" bestFit="1" customWidth="1"/>
  </cols>
  <sheetData>
    <row r="1" spans="1:10" ht="18" x14ac:dyDescent="0.25">
      <c r="A1" s="97" t="s">
        <v>191</v>
      </c>
      <c r="B1" s="98"/>
      <c r="C1" s="98"/>
      <c r="D1" s="98"/>
      <c r="E1" s="99" t="s">
        <v>59</v>
      </c>
      <c r="F1" s="98"/>
      <c r="G1" s="98"/>
      <c r="H1" s="98"/>
      <c r="I1" s="98"/>
      <c r="J1" s="100"/>
    </row>
    <row r="2" spans="1:10" x14ac:dyDescent="0.2">
      <c r="A2" s="101" t="s">
        <v>9</v>
      </c>
      <c r="B2" s="47">
        <f>'Masse sw'!B2</f>
        <v>0</v>
      </c>
      <c r="C2" s="102"/>
      <c r="D2" s="102"/>
      <c r="E2" s="102"/>
      <c r="F2" s="102"/>
      <c r="G2" s="102"/>
      <c r="H2" s="102" t="s">
        <v>61</v>
      </c>
      <c r="I2" s="102"/>
      <c r="J2" s="178"/>
    </row>
    <row r="3" spans="1:10" x14ac:dyDescent="0.2">
      <c r="A3" s="101" t="s">
        <v>12</v>
      </c>
      <c r="B3" s="47">
        <f>'Masse sw'!B3</f>
        <v>0</v>
      </c>
      <c r="C3" s="102"/>
      <c r="D3" s="102"/>
      <c r="E3" s="102"/>
      <c r="F3" s="102"/>
      <c r="G3" s="102"/>
      <c r="H3" s="102"/>
      <c r="I3" s="102"/>
      <c r="J3" s="120" t="s">
        <v>55</v>
      </c>
    </row>
    <row r="4" spans="1:10" x14ac:dyDescent="0.2">
      <c r="A4" s="105" t="s">
        <v>62</v>
      </c>
      <c r="B4" s="150"/>
      <c r="C4" s="106"/>
      <c r="D4" s="106" t="s">
        <v>63</v>
      </c>
      <c r="E4" s="106"/>
      <c r="F4" s="150"/>
      <c r="G4" s="106"/>
      <c r="H4" s="106" t="s">
        <v>119</v>
      </c>
      <c r="I4" s="106"/>
      <c r="J4" s="150" t="s">
        <v>37</v>
      </c>
    </row>
    <row r="5" spans="1:10" ht="3.75" customHeight="1" x14ac:dyDescent="0.2"/>
    <row r="6" spans="1:10" x14ac:dyDescent="0.2">
      <c r="A6" s="87" t="s">
        <v>43</v>
      </c>
      <c r="B6" s="88"/>
      <c r="C6" s="88"/>
      <c r="D6" s="88"/>
      <c r="E6" s="88"/>
      <c r="F6" s="88"/>
      <c r="G6" s="88"/>
      <c r="H6" s="88"/>
      <c r="I6" s="88"/>
      <c r="J6" s="89"/>
    </row>
    <row r="7" spans="1:10" x14ac:dyDescent="0.2">
      <c r="A7" s="90" t="s">
        <v>52</v>
      </c>
      <c r="B7" s="272" t="s">
        <v>44</v>
      </c>
      <c r="C7" s="273"/>
      <c r="D7" s="273"/>
      <c r="E7" s="273"/>
      <c r="F7" s="273"/>
      <c r="G7" s="274"/>
      <c r="H7" s="86" t="s">
        <v>50</v>
      </c>
      <c r="I7" s="86" t="s">
        <v>51</v>
      </c>
      <c r="J7" s="86" t="s">
        <v>60</v>
      </c>
    </row>
    <row r="8" spans="1:10" x14ac:dyDescent="0.2">
      <c r="A8" s="90" t="s">
        <v>53</v>
      </c>
      <c r="B8" s="86" t="s">
        <v>45</v>
      </c>
      <c r="C8" s="86" t="s">
        <v>46</v>
      </c>
      <c r="D8" s="86" t="s">
        <v>47</v>
      </c>
      <c r="E8" s="86" t="s">
        <v>48</v>
      </c>
      <c r="F8" s="86" t="s">
        <v>49</v>
      </c>
      <c r="G8" s="86" t="s">
        <v>86</v>
      </c>
      <c r="H8" s="75"/>
      <c r="I8" s="75"/>
      <c r="J8" s="76"/>
    </row>
    <row r="9" spans="1:10" x14ac:dyDescent="0.2">
      <c r="A9" s="91" t="s">
        <v>54</v>
      </c>
      <c r="B9" s="22"/>
      <c r="C9" s="22"/>
      <c r="D9" s="22"/>
      <c r="E9" s="22"/>
      <c r="F9" s="22"/>
      <c r="G9" s="22"/>
      <c r="H9" s="22"/>
      <c r="I9" s="22"/>
      <c r="J9" s="250">
        <f>SUM(B9:I9)</f>
        <v>0</v>
      </c>
    </row>
    <row r="10" spans="1:10" ht="4.5" customHeight="1" x14ac:dyDescent="0.2">
      <c r="B10" s="54"/>
      <c r="C10" s="54"/>
      <c r="D10" s="54"/>
      <c r="E10" s="54"/>
      <c r="F10" s="54"/>
      <c r="G10" s="54"/>
      <c r="H10" s="54"/>
      <c r="I10" s="54"/>
    </row>
    <row r="11" spans="1:10" x14ac:dyDescent="0.2">
      <c r="A11" s="87" t="s">
        <v>56</v>
      </c>
      <c r="B11" s="88"/>
      <c r="C11" s="88"/>
      <c r="D11" s="88"/>
      <c r="E11" s="88"/>
      <c r="F11" s="88"/>
      <c r="G11" s="88"/>
      <c r="H11" s="88"/>
      <c r="I11" s="88"/>
      <c r="J11" s="89"/>
    </row>
    <row r="12" spans="1:10" x14ac:dyDescent="0.2">
      <c r="A12" s="91" t="s">
        <v>55</v>
      </c>
      <c r="B12" s="93"/>
      <c r="C12" s="93"/>
      <c r="D12" s="93"/>
      <c r="E12" s="93"/>
      <c r="F12" s="93"/>
      <c r="G12" s="93"/>
      <c r="H12" s="93"/>
      <c r="I12" s="93"/>
      <c r="J12" s="94">
        <f>SUM(B12:I12)</f>
        <v>0</v>
      </c>
    </row>
    <row r="13" spans="1:10" ht="3.75" customHeight="1" x14ac:dyDescent="0.2"/>
    <row r="14" spans="1:10" ht="3.75" customHeight="1" x14ac:dyDescent="0.2"/>
    <row r="15" spans="1:10" x14ac:dyDescent="0.2">
      <c r="A15" s="87" t="s">
        <v>193</v>
      </c>
      <c r="B15" s="88"/>
      <c r="C15" s="88"/>
      <c r="D15" s="88"/>
      <c r="E15" s="88"/>
      <c r="F15" s="88"/>
      <c r="G15" s="88"/>
      <c r="H15" s="88"/>
      <c r="I15" s="88"/>
      <c r="J15" s="89"/>
    </row>
    <row r="16" spans="1:10" x14ac:dyDescent="0.2">
      <c r="A16" s="86" t="s">
        <v>64</v>
      </c>
      <c r="B16" s="108"/>
      <c r="C16" s="108"/>
      <c r="D16" s="108"/>
      <c r="E16" s="108"/>
      <c r="F16" s="108"/>
      <c r="G16" s="108"/>
      <c r="H16" s="108"/>
      <c r="I16" s="67"/>
      <c r="J16" s="68"/>
    </row>
    <row r="17" spans="1:10" x14ac:dyDescent="0.2">
      <c r="A17" s="86" t="s">
        <v>65</v>
      </c>
      <c r="B17" s="108"/>
      <c r="C17" s="108"/>
      <c r="D17" s="108"/>
      <c r="E17" s="108"/>
      <c r="F17" s="108"/>
      <c r="G17" s="108"/>
      <c r="H17" s="108"/>
      <c r="I17" s="67"/>
      <c r="J17" s="68"/>
    </row>
    <row r="18" spans="1:10" x14ac:dyDescent="0.2">
      <c r="A18" s="86" t="s">
        <v>66</v>
      </c>
      <c r="B18" s="108"/>
      <c r="C18" s="108"/>
      <c r="D18" s="108"/>
      <c r="E18" s="108"/>
      <c r="F18" s="108"/>
      <c r="G18" s="108"/>
      <c r="H18" s="108"/>
      <c r="I18" s="67"/>
      <c r="J18" s="68"/>
    </row>
    <row r="19" spans="1:10" x14ac:dyDescent="0.2">
      <c r="A19" s="86" t="s">
        <v>67</v>
      </c>
      <c r="B19" s="108"/>
      <c r="C19" s="108"/>
      <c r="D19" s="108"/>
      <c r="E19" s="108"/>
      <c r="F19" s="108"/>
      <c r="G19" s="108"/>
      <c r="H19" s="108"/>
      <c r="I19" s="67"/>
      <c r="J19" s="68"/>
    </row>
    <row r="20" spans="1:10" x14ac:dyDescent="0.2">
      <c r="A20" s="86" t="s">
        <v>68</v>
      </c>
      <c r="B20" s="108"/>
      <c r="C20" s="108"/>
      <c r="D20" s="108"/>
      <c r="E20" s="108"/>
      <c r="F20" s="108"/>
      <c r="G20" s="108"/>
      <c r="H20" s="108"/>
      <c r="I20" s="67"/>
      <c r="J20" s="68"/>
    </row>
    <row r="21" spans="1:10" x14ac:dyDescent="0.2">
      <c r="A21" s="86" t="s">
        <v>69</v>
      </c>
      <c r="B21" s="108"/>
      <c r="C21" s="108"/>
      <c r="D21" s="108"/>
      <c r="E21" s="108"/>
      <c r="F21" s="108"/>
      <c r="G21" s="108"/>
      <c r="H21" s="108"/>
      <c r="I21" s="67"/>
      <c r="J21" s="68"/>
    </row>
    <row r="22" spans="1:10" ht="13.5" thickBot="1" x14ac:dyDescent="0.25">
      <c r="A22" s="84" t="s">
        <v>70</v>
      </c>
      <c r="B22" s="125"/>
      <c r="C22" s="125"/>
      <c r="D22" s="125"/>
      <c r="E22" s="125"/>
      <c r="F22" s="125"/>
      <c r="G22" s="125"/>
      <c r="H22" s="125"/>
      <c r="I22" s="67"/>
      <c r="J22" s="68"/>
    </row>
    <row r="23" spans="1:10" ht="13.5" thickBot="1" x14ac:dyDescent="0.25">
      <c r="A23" s="124" t="s">
        <v>71</v>
      </c>
      <c r="B23" s="126">
        <f t="shared" ref="B23:H23" si="0">SUM(B16:B22)</f>
        <v>0</v>
      </c>
      <c r="C23" s="126">
        <f t="shared" si="0"/>
        <v>0</v>
      </c>
      <c r="D23" s="126">
        <f t="shared" si="0"/>
        <v>0</v>
      </c>
      <c r="E23" s="126">
        <f t="shared" si="0"/>
        <v>0</v>
      </c>
      <c r="F23" s="126">
        <f t="shared" si="0"/>
        <v>0</v>
      </c>
      <c r="G23" s="126">
        <f t="shared" si="0"/>
        <v>0</v>
      </c>
      <c r="H23" s="126">
        <f t="shared" si="0"/>
        <v>0</v>
      </c>
      <c r="I23" s="126">
        <f>I12</f>
        <v>0</v>
      </c>
      <c r="J23" s="132">
        <f>SUM(B23:I23)</f>
        <v>0</v>
      </c>
    </row>
    <row r="24" spans="1:10" ht="3.75" customHeight="1" x14ac:dyDescent="0.2"/>
    <row r="25" spans="1:10" ht="15.75" customHeight="1" x14ac:dyDescent="0.2">
      <c r="A25" s="87" t="s">
        <v>192</v>
      </c>
      <c r="B25" s="88"/>
      <c r="C25" s="88"/>
      <c r="D25" s="88"/>
      <c r="E25" s="88"/>
      <c r="F25" s="88"/>
      <c r="G25" s="88"/>
      <c r="H25" s="88"/>
      <c r="I25" s="88"/>
      <c r="J25" s="89"/>
    </row>
    <row r="26" spans="1:10" ht="15.75" customHeight="1" x14ac:dyDescent="0.2">
      <c r="A26" s="86" t="s">
        <v>64</v>
      </c>
      <c r="B26" s="93" t="e">
        <f t="shared" ref="B26:B32" si="1">B16*100/$B$12</f>
        <v>#DIV/0!</v>
      </c>
      <c r="C26" s="93" t="e">
        <f t="shared" ref="C26:C32" si="2">C16*100/$C$12</f>
        <v>#DIV/0!</v>
      </c>
      <c r="D26" s="93" t="e">
        <f t="shared" ref="D26:D32" si="3">D16*100/$D$12</f>
        <v>#DIV/0!</v>
      </c>
      <c r="E26" s="93" t="e">
        <f t="shared" ref="E26:E32" si="4">E16*100/$E$12</f>
        <v>#DIV/0!</v>
      </c>
      <c r="F26" s="93" t="e">
        <f t="shared" ref="F26:F32" si="5">F16*100/$F$12</f>
        <v>#DIV/0!</v>
      </c>
      <c r="G26" s="93" t="e">
        <f t="shared" ref="G26:G32" si="6">G16*100/$G$12</f>
        <v>#DIV/0!</v>
      </c>
      <c r="H26" s="93" t="e">
        <f t="shared" ref="H26:H32" si="7">H16*100/$H$12</f>
        <v>#DIV/0!</v>
      </c>
      <c r="I26" s="67"/>
      <c r="J26" s="68"/>
    </row>
    <row r="27" spans="1:10" ht="15.75" customHeight="1" x14ac:dyDescent="0.2">
      <c r="A27" s="86" t="s">
        <v>65</v>
      </c>
      <c r="B27" s="93" t="e">
        <f t="shared" si="1"/>
        <v>#DIV/0!</v>
      </c>
      <c r="C27" s="93" t="e">
        <f t="shared" si="2"/>
        <v>#DIV/0!</v>
      </c>
      <c r="D27" s="93" t="e">
        <f t="shared" si="3"/>
        <v>#DIV/0!</v>
      </c>
      <c r="E27" s="93" t="e">
        <f t="shared" si="4"/>
        <v>#DIV/0!</v>
      </c>
      <c r="F27" s="93" t="e">
        <f t="shared" si="5"/>
        <v>#DIV/0!</v>
      </c>
      <c r="G27" s="93" t="e">
        <f t="shared" si="6"/>
        <v>#DIV/0!</v>
      </c>
      <c r="H27" s="93" t="e">
        <f t="shared" si="7"/>
        <v>#DIV/0!</v>
      </c>
      <c r="I27" s="67"/>
      <c r="J27" s="68"/>
    </row>
    <row r="28" spans="1:10" ht="15.75" customHeight="1" x14ac:dyDescent="0.2">
      <c r="A28" s="86" t="s">
        <v>66</v>
      </c>
      <c r="B28" s="93" t="e">
        <f t="shared" si="1"/>
        <v>#DIV/0!</v>
      </c>
      <c r="C28" s="93" t="e">
        <f t="shared" si="2"/>
        <v>#DIV/0!</v>
      </c>
      <c r="D28" s="93" t="e">
        <f t="shared" si="3"/>
        <v>#DIV/0!</v>
      </c>
      <c r="E28" s="93" t="e">
        <f t="shared" si="4"/>
        <v>#DIV/0!</v>
      </c>
      <c r="F28" s="93" t="e">
        <f t="shared" si="5"/>
        <v>#DIV/0!</v>
      </c>
      <c r="G28" s="93" t="e">
        <f t="shared" si="6"/>
        <v>#DIV/0!</v>
      </c>
      <c r="H28" s="93" t="e">
        <f t="shared" si="7"/>
        <v>#DIV/0!</v>
      </c>
      <c r="I28" s="67"/>
      <c r="J28" s="68"/>
    </row>
    <row r="29" spans="1:10" ht="15.75" customHeight="1" x14ac:dyDescent="0.2">
      <c r="A29" s="86" t="s">
        <v>67</v>
      </c>
      <c r="B29" s="93" t="e">
        <f t="shared" si="1"/>
        <v>#DIV/0!</v>
      </c>
      <c r="C29" s="93" t="e">
        <f t="shared" si="2"/>
        <v>#DIV/0!</v>
      </c>
      <c r="D29" s="93" t="e">
        <f t="shared" si="3"/>
        <v>#DIV/0!</v>
      </c>
      <c r="E29" s="93" t="e">
        <f t="shared" si="4"/>
        <v>#DIV/0!</v>
      </c>
      <c r="F29" s="93" t="e">
        <f t="shared" si="5"/>
        <v>#DIV/0!</v>
      </c>
      <c r="G29" s="93" t="e">
        <f t="shared" si="6"/>
        <v>#DIV/0!</v>
      </c>
      <c r="H29" s="93" t="e">
        <f t="shared" si="7"/>
        <v>#DIV/0!</v>
      </c>
      <c r="I29" s="67"/>
      <c r="J29" s="68"/>
    </row>
    <row r="30" spans="1:10" ht="15.75" customHeight="1" x14ac:dyDescent="0.2">
      <c r="A30" s="86" t="s">
        <v>68</v>
      </c>
      <c r="B30" s="93" t="e">
        <f t="shared" si="1"/>
        <v>#DIV/0!</v>
      </c>
      <c r="C30" s="93" t="e">
        <f t="shared" si="2"/>
        <v>#DIV/0!</v>
      </c>
      <c r="D30" s="93" t="e">
        <f t="shared" si="3"/>
        <v>#DIV/0!</v>
      </c>
      <c r="E30" s="93" t="e">
        <f t="shared" si="4"/>
        <v>#DIV/0!</v>
      </c>
      <c r="F30" s="93" t="e">
        <f t="shared" si="5"/>
        <v>#DIV/0!</v>
      </c>
      <c r="G30" s="93" t="e">
        <f t="shared" si="6"/>
        <v>#DIV/0!</v>
      </c>
      <c r="H30" s="93" t="e">
        <f t="shared" si="7"/>
        <v>#DIV/0!</v>
      </c>
      <c r="I30" s="67"/>
      <c r="J30" s="68"/>
    </row>
    <row r="31" spans="1:10" ht="15.75" customHeight="1" x14ac:dyDescent="0.2">
      <c r="A31" s="86" t="s">
        <v>69</v>
      </c>
      <c r="B31" s="93" t="e">
        <f t="shared" si="1"/>
        <v>#DIV/0!</v>
      </c>
      <c r="C31" s="93" t="e">
        <f t="shared" si="2"/>
        <v>#DIV/0!</v>
      </c>
      <c r="D31" s="93" t="e">
        <f t="shared" si="3"/>
        <v>#DIV/0!</v>
      </c>
      <c r="E31" s="93" t="e">
        <f t="shared" si="4"/>
        <v>#DIV/0!</v>
      </c>
      <c r="F31" s="93" t="e">
        <f t="shared" si="5"/>
        <v>#DIV/0!</v>
      </c>
      <c r="G31" s="93" t="e">
        <f t="shared" si="6"/>
        <v>#DIV/0!</v>
      </c>
      <c r="H31" s="93" t="e">
        <f t="shared" si="7"/>
        <v>#DIV/0!</v>
      </c>
      <c r="I31" s="67"/>
      <c r="J31" s="68"/>
    </row>
    <row r="32" spans="1:10" ht="15.75" customHeight="1" thickBot="1" x14ac:dyDescent="0.25">
      <c r="A32" s="84" t="s">
        <v>70</v>
      </c>
      <c r="B32" s="93" t="e">
        <f t="shared" si="1"/>
        <v>#DIV/0!</v>
      </c>
      <c r="C32" s="93" t="e">
        <f t="shared" si="2"/>
        <v>#DIV/0!</v>
      </c>
      <c r="D32" s="93" t="e">
        <f t="shared" si="3"/>
        <v>#DIV/0!</v>
      </c>
      <c r="E32" s="93" t="e">
        <f t="shared" si="4"/>
        <v>#DIV/0!</v>
      </c>
      <c r="F32" s="93" t="e">
        <f t="shared" si="5"/>
        <v>#DIV/0!</v>
      </c>
      <c r="G32" s="93" t="e">
        <f t="shared" si="6"/>
        <v>#DIV/0!</v>
      </c>
      <c r="H32" s="93" t="e">
        <f t="shared" si="7"/>
        <v>#DIV/0!</v>
      </c>
      <c r="I32" s="67"/>
      <c r="J32" s="68"/>
    </row>
    <row r="33" spans="1:10" ht="15.75" customHeight="1" thickBot="1" x14ac:dyDescent="0.25">
      <c r="A33" s="124" t="s">
        <v>71</v>
      </c>
      <c r="B33" s="126" t="e">
        <f t="shared" ref="B33:H33" si="8">SUM(B26:B32)</f>
        <v>#DIV/0!</v>
      </c>
      <c r="C33" s="126" t="e">
        <f t="shared" si="8"/>
        <v>#DIV/0!</v>
      </c>
      <c r="D33" s="126" t="e">
        <f t="shared" si="8"/>
        <v>#DIV/0!</v>
      </c>
      <c r="E33" s="126" t="e">
        <f t="shared" si="8"/>
        <v>#DIV/0!</v>
      </c>
      <c r="F33" s="126" t="e">
        <f t="shared" si="8"/>
        <v>#DIV/0!</v>
      </c>
      <c r="G33" s="126" t="e">
        <f t="shared" si="8"/>
        <v>#DIV/0!</v>
      </c>
      <c r="H33" s="126" t="e">
        <f t="shared" si="8"/>
        <v>#DIV/0!</v>
      </c>
      <c r="I33" s="67"/>
      <c r="J33" s="68"/>
    </row>
    <row r="34" spans="1:10" ht="3.75" customHeight="1" x14ac:dyDescent="0.2"/>
    <row r="35" spans="1:10" x14ac:dyDescent="0.2">
      <c r="A35" s="275" t="s">
        <v>196</v>
      </c>
      <c r="B35" s="276"/>
      <c r="C35" s="276"/>
      <c r="D35" s="276"/>
      <c r="E35" s="276"/>
      <c r="F35" s="276"/>
      <c r="G35" s="276"/>
      <c r="H35" s="276"/>
      <c r="I35" s="276"/>
      <c r="J35" s="128"/>
    </row>
    <row r="36" spans="1:10" x14ac:dyDescent="0.2">
      <c r="A36" s="112" t="s">
        <v>64</v>
      </c>
      <c r="B36" s="254"/>
      <c r="C36" s="254"/>
      <c r="D36" s="254"/>
      <c r="E36" s="254"/>
      <c r="F36" s="254"/>
      <c r="G36" s="254"/>
      <c r="H36" s="254"/>
      <c r="I36" s="67"/>
      <c r="J36" s="108">
        <f t="shared" ref="J36:J42" si="9">SUM(B36:I36)</f>
        <v>0</v>
      </c>
    </row>
    <row r="37" spans="1:10" x14ac:dyDescent="0.2">
      <c r="A37" s="112" t="s">
        <v>65</v>
      </c>
      <c r="B37" s="254"/>
      <c r="C37" s="254"/>
      <c r="D37" s="254"/>
      <c r="E37" s="254"/>
      <c r="F37" s="254"/>
      <c r="G37" s="254"/>
      <c r="H37" s="254"/>
      <c r="I37" s="67"/>
      <c r="J37" s="108">
        <f t="shared" si="9"/>
        <v>0</v>
      </c>
    </row>
    <row r="38" spans="1:10" x14ac:dyDescent="0.2">
      <c r="A38" s="112" t="s">
        <v>66</v>
      </c>
      <c r="B38" s="254"/>
      <c r="C38" s="254"/>
      <c r="D38" s="254"/>
      <c r="E38" s="254"/>
      <c r="F38" s="254"/>
      <c r="G38" s="254"/>
      <c r="H38" s="254"/>
      <c r="I38" s="67"/>
      <c r="J38" s="108">
        <f t="shared" si="9"/>
        <v>0</v>
      </c>
    </row>
    <row r="39" spans="1:10" x14ac:dyDescent="0.2">
      <c r="A39" s="112" t="s">
        <v>67</v>
      </c>
      <c r="B39" s="254"/>
      <c r="C39" s="254"/>
      <c r="D39" s="254"/>
      <c r="E39" s="254"/>
      <c r="F39" s="254"/>
      <c r="G39" s="254"/>
      <c r="H39" s="254"/>
      <c r="I39" s="67"/>
      <c r="J39" s="108">
        <f t="shared" si="9"/>
        <v>0</v>
      </c>
    </row>
    <row r="40" spans="1:10" x14ac:dyDescent="0.2">
      <c r="A40" s="112" t="s">
        <v>68</v>
      </c>
      <c r="B40" s="254"/>
      <c r="C40" s="254"/>
      <c r="D40" s="254"/>
      <c r="E40" s="254"/>
      <c r="F40" s="254"/>
      <c r="G40" s="254"/>
      <c r="H40" s="254"/>
      <c r="I40" s="67"/>
      <c r="J40" s="108">
        <f t="shared" si="9"/>
        <v>0</v>
      </c>
    </row>
    <row r="41" spans="1:10" x14ac:dyDescent="0.2">
      <c r="A41" s="112" t="s">
        <v>69</v>
      </c>
      <c r="B41" s="254"/>
      <c r="C41" s="254"/>
      <c r="D41" s="254"/>
      <c r="E41" s="254"/>
      <c r="F41" s="254"/>
      <c r="G41" s="254"/>
      <c r="H41" s="254"/>
      <c r="I41" s="67"/>
      <c r="J41" s="108">
        <f t="shared" si="9"/>
        <v>0</v>
      </c>
    </row>
    <row r="42" spans="1:10" ht="13.5" thickBot="1" x14ac:dyDescent="0.25">
      <c r="A42" s="129" t="s">
        <v>70</v>
      </c>
      <c r="B42" s="255"/>
      <c r="C42" s="255"/>
      <c r="D42" s="255"/>
      <c r="E42" s="255"/>
      <c r="F42" s="255"/>
      <c r="G42" s="255"/>
      <c r="H42" s="255"/>
      <c r="I42" s="67"/>
      <c r="J42" s="125">
        <f t="shared" si="9"/>
        <v>0</v>
      </c>
    </row>
    <row r="43" spans="1:10" ht="13.5" thickBot="1" x14ac:dyDescent="0.25">
      <c r="A43" s="130" t="s">
        <v>71</v>
      </c>
      <c r="B43" s="241">
        <f t="shared" ref="B43:H43" si="10">SUM(B36:B42)</f>
        <v>0</v>
      </c>
      <c r="C43" s="241">
        <f t="shared" si="10"/>
        <v>0</v>
      </c>
      <c r="D43" s="241">
        <f t="shared" si="10"/>
        <v>0</v>
      </c>
      <c r="E43" s="241">
        <f t="shared" si="10"/>
        <v>0</v>
      </c>
      <c r="F43" s="241">
        <f t="shared" si="10"/>
        <v>0</v>
      </c>
      <c r="G43" s="241">
        <f t="shared" si="10"/>
        <v>0</v>
      </c>
      <c r="H43" s="256">
        <f t="shared" si="10"/>
        <v>0</v>
      </c>
      <c r="I43" s="71"/>
      <c r="J43" s="133">
        <f>SUM(J36:J42)</f>
        <v>0</v>
      </c>
    </row>
    <row r="44" spans="1:10" x14ac:dyDescent="0.2">
      <c r="A44" s="131" t="s">
        <v>94</v>
      </c>
      <c r="B44" s="73"/>
      <c r="C44" s="73"/>
      <c r="D44" s="73"/>
      <c r="E44" s="73"/>
      <c r="F44" s="73"/>
      <c r="G44" s="73"/>
      <c r="H44" s="73"/>
      <c r="I44" s="73"/>
      <c r="J44" s="134">
        <f>SUM(J36:J42)</f>
        <v>0</v>
      </c>
    </row>
    <row r="45" spans="1:10" ht="3" customHeight="1" x14ac:dyDescent="0.2"/>
    <row r="46" spans="1:10" x14ac:dyDescent="0.2">
      <c r="A46" s="136" t="s">
        <v>112</v>
      </c>
      <c r="B46" s="135"/>
      <c r="C46" s="135"/>
      <c r="D46" s="135"/>
      <c r="E46" s="135"/>
      <c r="F46" s="135"/>
      <c r="G46" s="135"/>
      <c r="H46" s="135"/>
      <c r="I46" s="135"/>
      <c r="J46" s="135"/>
    </row>
    <row r="47" spans="1:10" x14ac:dyDescent="0.2">
      <c r="A47" s="176" t="s">
        <v>107</v>
      </c>
      <c r="B47" s="75"/>
      <c r="C47" s="75"/>
      <c r="D47" s="75"/>
      <c r="E47" s="75"/>
      <c r="F47" s="75"/>
      <c r="G47" s="75"/>
      <c r="H47" s="75"/>
      <c r="I47" s="75"/>
      <c r="J47" s="108"/>
    </row>
    <row r="48" spans="1:10" x14ac:dyDescent="0.2">
      <c r="A48" s="176" t="s">
        <v>108</v>
      </c>
      <c r="B48" s="75"/>
      <c r="C48" s="75"/>
      <c r="D48" s="75"/>
      <c r="E48" s="75"/>
      <c r="F48" s="75"/>
      <c r="G48" s="75"/>
      <c r="H48" s="75"/>
      <c r="I48" s="75"/>
      <c r="J48" s="47"/>
    </row>
    <row r="49" spans="1:10" ht="13.5" thickBot="1" x14ac:dyDescent="0.25">
      <c r="A49" s="177" t="s">
        <v>109</v>
      </c>
      <c r="B49" s="75"/>
      <c r="C49" s="75"/>
      <c r="D49" s="75"/>
      <c r="E49" s="75"/>
      <c r="F49" s="75"/>
      <c r="G49" s="75"/>
      <c r="H49" s="75"/>
      <c r="I49" s="75"/>
      <c r="J49" s="172">
        <f>'Aufarbeitungskosten sw mm'!E28</f>
        <v>0</v>
      </c>
    </row>
    <row r="50" spans="1:10" ht="13.5" thickBot="1" x14ac:dyDescent="0.25">
      <c r="A50" s="171" t="s">
        <v>110</v>
      </c>
      <c r="B50" s="75"/>
      <c r="C50" s="75"/>
      <c r="D50" s="75"/>
      <c r="E50" s="75"/>
      <c r="F50" s="75"/>
      <c r="G50" s="75"/>
      <c r="H50" s="75"/>
      <c r="I50" s="75"/>
      <c r="J50" s="133">
        <f>SUM(J47:J49)</f>
        <v>0</v>
      </c>
    </row>
    <row r="51" spans="1:10" ht="3.75" customHeight="1" thickBot="1" x14ac:dyDescent="0.25"/>
    <row r="52" spans="1:10" ht="13.5" thickBot="1" x14ac:dyDescent="0.25">
      <c r="A52" s="119" t="s">
        <v>111</v>
      </c>
      <c r="B52" s="50"/>
      <c r="C52" s="50"/>
      <c r="D52" s="50"/>
      <c r="E52" s="50"/>
      <c r="F52" s="50"/>
      <c r="G52" s="50"/>
      <c r="H52" s="50"/>
      <c r="I52" s="50"/>
      <c r="J52" s="179">
        <f>J43-J50</f>
        <v>0</v>
      </c>
    </row>
  </sheetData>
  <mergeCells count="2">
    <mergeCell ref="B7:G7"/>
    <mergeCell ref="A35:I35"/>
  </mergeCells>
  <phoneticPr fontId="0" type="noConversion"/>
  <pageMargins left="0.78740157480314965" right="0.19685039370078741" top="0.59055118110236227" bottom="0.8" header="0.31496062992125984" footer="0.39370078740157483"/>
  <pageSetup paperSize="9" orientation="portrait" horizontalDpi="0" verticalDpi="0" r:id="rId1"/>
  <headerFooter alignWithMargins="0">
    <oddHeader>&amp;F</oddHeader>
    <oddFooter>&amp;CSeite 7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showGridLines="0" showRowColHeaders="0" showZeros="0" showOutlineSymbols="0" zoomScale="103" workbookViewId="0">
      <selection activeCell="Q39" sqref="Q39"/>
    </sheetView>
  </sheetViews>
  <sheetFormatPr baseColWidth="10" defaultRowHeight="12.75" x14ac:dyDescent="0.2"/>
  <cols>
    <col min="1" max="1" width="12.140625" customWidth="1"/>
    <col min="2" max="9" width="8.140625" customWidth="1"/>
    <col min="10" max="10" width="9.140625" customWidth="1"/>
    <col min="11" max="11" width="9.7109375" customWidth="1"/>
  </cols>
  <sheetData>
    <row r="1" spans="1:12" ht="18" x14ac:dyDescent="0.25">
      <c r="A1" s="97" t="s">
        <v>191</v>
      </c>
      <c r="B1" s="98"/>
      <c r="C1" s="98"/>
      <c r="D1" s="98"/>
      <c r="E1" s="99" t="s">
        <v>95</v>
      </c>
      <c r="F1" s="98"/>
      <c r="G1" s="98"/>
      <c r="H1" s="98"/>
      <c r="I1" s="98"/>
      <c r="J1" s="98"/>
      <c r="K1" s="98"/>
      <c r="L1" s="100"/>
    </row>
    <row r="2" spans="1:12" x14ac:dyDescent="0.2">
      <c r="A2" s="101" t="s">
        <v>9</v>
      </c>
      <c r="B2" s="47">
        <f>'Masse st'!B2</f>
        <v>0</v>
      </c>
      <c r="C2" s="102"/>
      <c r="D2" s="102"/>
      <c r="E2" s="102"/>
      <c r="F2" s="102"/>
      <c r="G2" s="102"/>
      <c r="H2" s="102" t="s">
        <v>61</v>
      </c>
      <c r="I2" s="102"/>
      <c r="J2" s="178"/>
      <c r="K2" s="102"/>
      <c r="L2" s="103"/>
    </row>
    <row r="3" spans="1:12" x14ac:dyDescent="0.2">
      <c r="A3" s="101" t="s">
        <v>12</v>
      </c>
      <c r="B3" s="47">
        <f>'Masse st'!B3</f>
        <v>0</v>
      </c>
      <c r="C3" s="102"/>
      <c r="D3" s="102"/>
      <c r="E3" s="102"/>
      <c r="F3" s="102"/>
      <c r="G3" s="102"/>
      <c r="H3" s="102"/>
      <c r="I3" s="102"/>
      <c r="J3" s="104" t="s">
        <v>55</v>
      </c>
      <c r="K3" s="102"/>
      <c r="L3" s="103"/>
    </row>
    <row r="4" spans="1:12" x14ac:dyDescent="0.2">
      <c r="A4" s="105" t="s">
        <v>62</v>
      </c>
      <c r="B4" s="148"/>
      <c r="C4" s="106"/>
      <c r="D4" s="106" t="s">
        <v>63</v>
      </c>
      <c r="E4" s="106"/>
      <c r="F4" s="249"/>
      <c r="G4" s="106"/>
      <c r="H4" s="106" t="s">
        <v>119</v>
      </c>
      <c r="I4" s="106"/>
      <c r="J4" s="150" t="s">
        <v>37</v>
      </c>
      <c r="K4" s="106"/>
      <c r="L4" s="107"/>
    </row>
    <row r="5" spans="1:12" ht="3.75" customHeight="1" x14ac:dyDescent="0.2"/>
    <row r="6" spans="1:12" x14ac:dyDescent="0.2">
      <c r="A6" s="87" t="s">
        <v>43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9"/>
    </row>
    <row r="7" spans="1:12" x14ac:dyDescent="0.2">
      <c r="A7" s="90" t="s">
        <v>52</v>
      </c>
      <c r="B7" s="272" t="s">
        <v>44</v>
      </c>
      <c r="C7" s="273"/>
      <c r="D7" s="273"/>
      <c r="E7" s="273"/>
      <c r="F7" s="273"/>
      <c r="G7" s="273"/>
      <c r="H7" s="274"/>
      <c r="I7" s="86" t="s">
        <v>81</v>
      </c>
      <c r="J7" s="86" t="s">
        <v>82</v>
      </c>
      <c r="K7" s="86" t="s">
        <v>51</v>
      </c>
      <c r="L7" s="86" t="s">
        <v>60</v>
      </c>
    </row>
    <row r="8" spans="1:12" x14ac:dyDescent="0.2">
      <c r="A8" s="90" t="s">
        <v>53</v>
      </c>
      <c r="B8" s="84" t="s">
        <v>48</v>
      </c>
      <c r="C8" s="84" t="s">
        <v>49</v>
      </c>
      <c r="D8" s="84" t="s">
        <v>86</v>
      </c>
      <c r="E8" s="84" t="s">
        <v>100</v>
      </c>
      <c r="F8" s="84" t="s">
        <v>101</v>
      </c>
      <c r="G8" s="84">
        <v>5</v>
      </c>
      <c r="H8" s="85" t="s">
        <v>87</v>
      </c>
      <c r="I8" s="75"/>
      <c r="J8" s="75"/>
      <c r="K8" s="75"/>
      <c r="L8" s="76"/>
    </row>
    <row r="9" spans="1:12" x14ac:dyDescent="0.2">
      <c r="A9" s="91" t="s">
        <v>54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96">
        <f>SUM(B9:K9)</f>
        <v>0</v>
      </c>
    </row>
    <row r="10" spans="1:12" ht="4.5" customHeight="1" x14ac:dyDescent="0.2">
      <c r="B10" s="54"/>
      <c r="C10" s="54"/>
      <c r="D10" s="54"/>
      <c r="E10" s="54"/>
      <c r="F10" s="54"/>
      <c r="G10" s="54"/>
      <c r="H10" s="54"/>
      <c r="I10" s="54"/>
    </row>
    <row r="11" spans="1:12" x14ac:dyDescent="0.2">
      <c r="A11" s="87" t="s">
        <v>56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9"/>
    </row>
    <row r="12" spans="1:12" x14ac:dyDescent="0.2">
      <c r="A12" s="92" t="s">
        <v>55</v>
      </c>
      <c r="B12" s="93">
        <f t="shared" ref="B12:K12" si="0">$J$2*B9/100</f>
        <v>0</v>
      </c>
      <c r="C12" s="93">
        <f t="shared" si="0"/>
        <v>0</v>
      </c>
      <c r="D12" s="93">
        <f t="shared" si="0"/>
        <v>0</v>
      </c>
      <c r="E12" s="93">
        <f t="shared" si="0"/>
        <v>0</v>
      </c>
      <c r="F12" s="93">
        <f t="shared" si="0"/>
        <v>0</v>
      </c>
      <c r="G12" s="93">
        <f t="shared" si="0"/>
        <v>0</v>
      </c>
      <c r="H12" s="93">
        <f t="shared" si="0"/>
        <v>0</v>
      </c>
      <c r="I12" s="93">
        <f t="shared" si="0"/>
        <v>0</v>
      </c>
      <c r="J12" s="93">
        <f t="shared" si="0"/>
        <v>0</v>
      </c>
      <c r="K12" s="93">
        <f t="shared" si="0"/>
        <v>0</v>
      </c>
      <c r="L12" s="94">
        <f>SUM(B12:K12)</f>
        <v>0</v>
      </c>
    </row>
    <row r="13" spans="1:12" ht="3.75" customHeight="1" x14ac:dyDescent="0.2"/>
    <row r="14" spans="1:12" ht="3.75" customHeight="1" x14ac:dyDescent="0.2"/>
    <row r="15" spans="1:12" x14ac:dyDescent="0.2">
      <c r="A15" s="87" t="s">
        <v>193</v>
      </c>
      <c r="B15" s="88"/>
      <c r="C15" s="88"/>
      <c r="D15" s="88"/>
      <c r="E15" s="88"/>
      <c r="F15" s="88"/>
      <c r="G15" s="88"/>
      <c r="H15" s="88"/>
      <c r="I15" s="88"/>
      <c r="J15" s="88"/>
      <c r="K15" s="77"/>
      <c r="L15" s="78"/>
    </row>
    <row r="16" spans="1:12" x14ac:dyDescent="0.2">
      <c r="A16" s="86" t="s">
        <v>69</v>
      </c>
      <c r="B16" s="108"/>
      <c r="C16" s="108"/>
      <c r="D16" s="108"/>
      <c r="E16" s="108"/>
      <c r="F16" s="108"/>
      <c r="G16" s="108"/>
      <c r="H16" s="108"/>
      <c r="I16" s="108"/>
      <c r="J16" s="108"/>
      <c r="K16" s="79"/>
      <c r="L16" s="76"/>
    </row>
    <row r="17" spans="1:12" x14ac:dyDescent="0.2">
      <c r="A17" s="86" t="s">
        <v>97</v>
      </c>
      <c r="B17" s="108"/>
      <c r="C17" s="108"/>
      <c r="D17" s="108"/>
      <c r="E17" s="108"/>
      <c r="F17" s="108"/>
      <c r="G17" s="108"/>
      <c r="H17" s="108"/>
      <c r="I17" s="108"/>
      <c r="J17" s="108"/>
      <c r="K17" s="79"/>
      <c r="L17" s="76"/>
    </row>
    <row r="18" spans="1:12" x14ac:dyDescent="0.2">
      <c r="A18" s="86" t="s">
        <v>64</v>
      </c>
      <c r="B18" s="108"/>
      <c r="C18" s="108"/>
      <c r="D18" s="108"/>
      <c r="E18" s="108"/>
      <c r="F18" s="108"/>
      <c r="G18" s="108"/>
      <c r="H18" s="108"/>
      <c r="I18" s="108"/>
      <c r="J18" s="108"/>
      <c r="K18" s="79"/>
      <c r="L18" s="76"/>
    </row>
    <row r="19" spans="1:12" x14ac:dyDescent="0.2">
      <c r="A19" s="86" t="s">
        <v>65</v>
      </c>
      <c r="B19" s="108"/>
      <c r="C19" s="108"/>
      <c r="D19" s="108"/>
      <c r="E19" s="108"/>
      <c r="F19" s="108"/>
      <c r="G19" s="108"/>
      <c r="H19" s="108"/>
      <c r="I19" s="108"/>
      <c r="J19" s="108"/>
      <c r="K19" s="79"/>
      <c r="L19" s="76"/>
    </row>
    <row r="20" spans="1:12" x14ac:dyDescent="0.2">
      <c r="A20" s="86" t="s">
        <v>102</v>
      </c>
      <c r="B20" s="108"/>
      <c r="C20" s="108"/>
      <c r="D20" s="108"/>
      <c r="E20" s="108"/>
      <c r="F20" s="108"/>
      <c r="G20" s="108"/>
      <c r="H20" s="108"/>
      <c r="I20" s="108"/>
      <c r="J20" s="108"/>
      <c r="K20" s="79"/>
      <c r="L20" s="76"/>
    </row>
    <row r="21" spans="1:12" x14ac:dyDescent="0.2">
      <c r="A21" s="86" t="s">
        <v>66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79"/>
      <c r="L21" s="76"/>
    </row>
    <row r="22" spans="1:12" x14ac:dyDescent="0.2">
      <c r="A22" s="86" t="s">
        <v>67</v>
      </c>
      <c r="B22" s="108"/>
      <c r="C22" s="108"/>
      <c r="D22" s="108"/>
      <c r="E22" s="108"/>
      <c r="F22" s="108"/>
      <c r="G22" s="108"/>
      <c r="H22" s="108"/>
      <c r="I22" s="108"/>
      <c r="J22" s="108"/>
      <c r="K22" s="79"/>
      <c r="L22" s="76"/>
    </row>
    <row r="23" spans="1:12" x14ac:dyDescent="0.2">
      <c r="A23" s="86" t="s">
        <v>68</v>
      </c>
      <c r="B23" s="108"/>
      <c r="C23" s="108"/>
      <c r="D23" s="108"/>
      <c r="E23" s="108"/>
      <c r="F23" s="108"/>
      <c r="G23" s="108"/>
      <c r="H23" s="108"/>
      <c r="I23" s="108"/>
      <c r="J23" s="108"/>
      <c r="K23" s="79"/>
      <c r="L23" s="76"/>
    </row>
    <row r="24" spans="1:12" x14ac:dyDescent="0.2">
      <c r="A24" s="86" t="s">
        <v>84</v>
      </c>
      <c r="B24" s="108"/>
      <c r="C24" s="108"/>
      <c r="D24" s="108"/>
      <c r="E24" s="108"/>
      <c r="F24" s="108"/>
      <c r="G24" s="108"/>
      <c r="H24" s="108"/>
      <c r="I24" s="108"/>
      <c r="J24" s="108"/>
      <c r="K24" s="79"/>
      <c r="L24" s="76"/>
    </row>
    <row r="25" spans="1:12" x14ac:dyDescent="0.2">
      <c r="A25" s="95" t="s">
        <v>71</v>
      </c>
      <c r="B25" s="109">
        <f t="shared" ref="B25:J25" si="1">SUM(B16:B24)</f>
        <v>0</v>
      </c>
      <c r="C25" s="109">
        <f t="shared" si="1"/>
        <v>0</v>
      </c>
      <c r="D25" s="109">
        <f t="shared" si="1"/>
        <v>0</v>
      </c>
      <c r="E25" s="109">
        <f t="shared" si="1"/>
        <v>0</v>
      </c>
      <c r="F25" s="109">
        <f t="shared" si="1"/>
        <v>0</v>
      </c>
      <c r="G25" s="109">
        <f t="shared" si="1"/>
        <v>0</v>
      </c>
      <c r="H25" s="109">
        <f t="shared" si="1"/>
        <v>0</v>
      </c>
      <c r="I25" s="109">
        <f t="shared" si="1"/>
        <v>0</v>
      </c>
      <c r="J25" s="109">
        <f t="shared" si="1"/>
        <v>0</v>
      </c>
      <c r="K25" s="94">
        <f>K12</f>
        <v>0</v>
      </c>
      <c r="L25" s="109">
        <f>SUM(B25:K25)</f>
        <v>0</v>
      </c>
    </row>
    <row r="26" spans="1:12" x14ac:dyDescent="0.2">
      <c r="A26" s="87" t="s">
        <v>192</v>
      </c>
      <c r="B26" s="88"/>
      <c r="C26" s="88"/>
      <c r="D26" s="88"/>
      <c r="E26" s="88"/>
      <c r="F26" s="88"/>
      <c r="G26" s="88"/>
      <c r="H26" s="88"/>
      <c r="I26" s="88"/>
      <c r="J26" s="88"/>
      <c r="K26" s="77"/>
      <c r="L26" s="78"/>
    </row>
    <row r="27" spans="1:12" x14ac:dyDescent="0.2">
      <c r="A27" s="86" t="s">
        <v>69</v>
      </c>
      <c r="B27" s="108"/>
      <c r="C27" s="108"/>
      <c r="D27" s="108"/>
      <c r="E27" s="108"/>
      <c r="F27" s="108"/>
      <c r="G27" s="108"/>
      <c r="H27" s="108"/>
      <c r="I27" s="108"/>
      <c r="J27" s="108"/>
      <c r="K27" s="79"/>
      <c r="L27" s="76"/>
    </row>
    <row r="28" spans="1:12" x14ac:dyDescent="0.2">
      <c r="A28" s="86" t="s">
        <v>97</v>
      </c>
      <c r="B28" s="108"/>
      <c r="C28" s="108"/>
      <c r="D28" s="108"/>
      <c r="E28" s="108"/>
      <c r="F28" s="108"/>
      <c r="G28" s="108"/>
      <c r="H28" s="108"/>
      <c r="I28" s="108"/>
      <c r="J28" s="108"/>
      <c r="K28" s="79"/>
      <c r="L28" s="76"/>
    </row>
    <row r="29" spans="1:12" x14ac:dyDescent="0.2">
      <c r="A29" s="86" t="s">
        <v>64</v>
      </c>
      <c r="B29" s="108"/>
      <c r="C29" s="108"/>
      <c r="D29" s="108"/>
      <c r="E29" s="108"/>
      <c r="F29" s="108"/>
      <c r="G29" s="108"/>
      <c r="H29" s="108"/>
      <c r="I29" s="108"/>
      <c r="J29" s="108"/>
      <c r="K29" s="79"/>
      <c r="L29" s="76"/>
    </row>
    <row r="30" spans="1:12" x14ac:dyDescent="0.2">
      <c r="A30" s="86" t="s">
        <v>65</v>
      </c>
      <c r="B30" s="108"/>
      <c r="C30" s="108"/>
      <c r="D30" s="108"/>
      <c r="E30" s="108"/>
      <c r="F30" s="108"/>
      <c r="G30" s="108"/>
      <c r="H30" s="108"/>
      <c r="I30" s="108"/>
      <c r="J30" s="108"/>
      <c r="K30" s="79"/>
      <c r="L30" s="76"/>
    </row>
    <row r="31" spans="1:12" x14ac:dyDescent="0.2">
      <c r="A31" s="86" t="s">
        <v>102</v>
      </c>
      <c r="B31" s="108"/>
      <c r="C31" s="108"/>
      <c r="D31" s="108"/>
      <c r="E31" s="108"/>
      <c r="F31" s="108"/>
      <c r="G31" s="108"/>
      <c r="H31" s="108"/>
      <c r="I31" s="108"/>
      <c r="J31" s="108"/>
      <c r="K31" s="79"/>
      <c r="L31" s="76"/>
    </row>
    <row r="32" spans="1:12" x14ac:dyDescent="0.2">
      <c r="A32" s="86" t="s">
        <v>66</v>
      </c>
      <c r="B32" s="108"/>
      <c r="C32" s="108"/>
      <c r="D32" s="108"/>
      <c r="E32" s="108"/>
      <c r="F32" s="108"/>
      <c r="G32" s="108"/>
      <c r="H32" s="108"/>
      <c r="I32" s="108"/>
      <c r="J32" s="108"/>
      <c r="K32" s="79"/>
      <c r="L32" s="76"/>
    </row>
    <row r="33" spans="1:12" x14ac:dyDescent="0.2">
      <c r="A33" s="86" t="s">
        <v>67</v>
      </c>
      <c r="B33" s="108"/>
      <c r="C33" s="108"/>
      <c r="D33" s="108"/>
      <c r="E33" s="108"/>
      <c r="F33" s="108"/>
      <c r="G33" s="108"/>
      <c r="H33" s="108"/>
      <c r="I33" s="108"/>
      <c r="J33" s="108"/>
      <c r="K33" s="79"/>
      <c r="L33" s="76"/>
    </row>
    <row r="34" spans="1:12" x14ac:dyDescent="0.2">
      <c r="A34" s="86" t="s">
        <v>68</v>
      </c>
      <c r="B34" s="108"/>
      <c r="C34" s="108"/>
      <c r="D34" s="108"/>
      <c r="E34" s="108"/>
      <c r="F34" s="108"/>
      <c r="G34" s="108"/>
      <c r="H34" s="108"/>
      <c r="I34" s="108"/>
      <c r="J34" s="108"/>
      <c r="K34" s="79"/>
      <c r="L34" s="76"/>
    </row>
    <row r="35" spans="1:12" x14ac:dyDescent="0.2">
      <c r="A35" s="86" t="s">
        <v>84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79"/>
      <c r="L35" s="76"/>
    </row>
    <row r="36" spans="1:12" x14ac:dyDescent="0.2">
      <c r="A36" s="95" t="s">
        <v>71</v>
      </c>
      <c r="B36" s="109">
        <f t="shared" ref="B36:J36" si="2">SUM(B27:B35)</f>
        <v>0</v>
      </c>
      <c r="C36" s="109">
        <f t="shared" si="2"/>
        <v>0</v>
      </c>
      <c r="D36" s="109">
        <f t="shared" si="2"/>
        <v>0</v>
      </c>
      <c r="E36" s="109">
        <f t="shared" si="2"/>
        <v>0</v>
      </c>
      <c r="F36" s="109">
        <f t="shared" si="2"/>
        <v>0</v>
      </c>
      <c r="G36" s="109">
        <f t="shared" si="2"/>
        <v>0</v>
      </c>
      <c r="H36" s="109">
        <f t="shared" si="2"/>
        <v>0</v>
      </c>
      <c r="I36" s="109">
        <f t="shared" si="2"/>
        <v>0</v>
      </c>
      <c r="J36" s="109">
        <f t="shared" si="2"/>
        <v>0</v>
      </c>
      <c r="K36" s="79">
        <f>K23</f>
        <v>0</v>
      </c>
      <c r="L36" s="76">
        <f>SUM(B36:K36)</f>
        <v>0</v>
      </c>
    </row>
    <row r="37" spans="1:12" ht="3.75" customHeight="1" x14ac:dyDescent="0.2"/>
    <row r="38" spans="1:12" x14ac:dyDescent="0.2">
      <c r="A38" s="277" t="s">
        <v>105</v>
      </c>
      <c r="B38" s="278"/>
      <c r="C38" s="278"/>
      <c r="D38" s="278"/>
      <c r="E38" s="278"/>
      <c r="F38" s="278"/>
      <c r="G38" s="278"/>
      <c r="H38" s="278"/>
      <c r="I38" s="278"/>
      <c r="J38" s="279"/>
      <c r="K38" s="137"/>
      <c r="L38" s="128"/>
    </row>
    <row r="39" spans="1:12" x14ac:dyDescent="0.2">
      <c r="A39" s="112" t="s">
        <v>69</v>
      </c>
      <c r="B39" s="108"/>
      <c r="C39" s="108"/>
      <c r="D39" s="108"/>
      <c r="E39" s="108"/>
      <c r="F39" s="108"/>
      <c r="G39" s="108"/>
      <c r="H39" s="108"/>
      <c r="I39" s="108"/>
      <c r="J39" s="108"/>
      <c r="K39" s="79"/>
      <c r="L39" s="108">
        <f t="shared" ref="L39:L48" si="3">SUM(B39:K39)</f>
        <v>0</v>
      </c>
    </row>
    <row r="40" spans="1:12" x14ac:dyDescent="0.2">
      <c r="A40" s="112" t="s">
        <v>97</v>
      </c>
      <c r="B40" s="108"/>
      <c r="C40" s="108"/>
      <c r="D40" s="108"/>
      <c r="E40" s="108"/>
      <c r="F40" s="108"/>
      <c r="G40" s="108"/>
      <c r="H40" s="108"/>
      <c r="I40" s="108"/>
      <c r="J40" s="108"/>
      <c r="K40" s="79"/>
      <c r="L40" s="108">
        <f t="shared" si="3"/>
        <v>0</v>
      </c>
    </row>
    <row r="41" spans="1:12" x14ac:dyDescent="0.2">
      <c r="A41" s="112" t="s">
        <v>64</v>
      </c>
      <c r="B41" s="108"/>
      <c r="C41" s="108"/>
      <c r="D41" s="108"/>
      <c r="E41" s="108"/>
      <c r="F41" s="108"/>
      <c r="G41" s="108"/>
      <c r="H41" s="108"/>
      <c r="I41" s="108"/>
      <c r="J41" s="108"/>
      <c r="K41" s="79"/>
      <c r="L41" s="108">
        <f t="shared" si="3"/>
        <v>0</v>
      </c>
    </row>
    <row r="42" spans="1:12" x14ac:dyDescent="0.2">
      <c r="A42" s="112" t="s">
        <v>65</v>
      </c>
      <c r="B42" s="108"/>
      <c r="C42" s="108"/>
      <c r="D42" s="108"/>
      <c r="E42" s="108"/>
      <c r="F42" s="108"/>
      <c r="G42" s="108"/>
      <c r="H42" s="108"/>
      <c r="I42" s="108"/>
      <c r="J42" s="108"/>
      <c r="K42" s="79"/>
      <c r="L42" s="108">
        <f t="shared" si="3"/>
        <v>0</v>
      </c>
    </row>
    <row r="43" spans="1:12" x14ac:dyDescent="0.2">
      <c r="A43" s="112" t="s">
        <v>102</v>
      </c>
      <c r="B43" s="108"/>
      <c r="C43" s="108"/>
      <c r="D43" s="108"/>
      <c r="E43" s="108"/>
      <c r="F43" s="108"/>
      <c r="G43" s="108"/>
      <c r="H43" s="108"/>
      <c r="I43" s="108"/>
      <c r="J43" s="108"/>
      <c r="K43" s="79"/>
      <c r="L43" s="108">
        <f t="shared" si="3"/>
        <v>0</v>
      </c>
    </row>
    <row r="44" spans="1:12" x14ac:dyDescent="0.2">
      <c r="A44" s="112" t="s">
        <v>66</v>
      </c>
      <c r="B44" s="108"/>
      <c r="C44" s="108"/>
      <c r="D44" s="108"/>
      <c r="E44" s="108"/>
      <c r="F44" s="108"/>
      <c r="G44" s="108"/>
      <c r="H44" s="108"/>
      <c r="I44" s="108"/>
      <c r="J44" s="108"/>
      <c r="K44" s="79"/>
      <c r="L44" s="108">
        <f t="shared" si="3"/>
        <v>0</v>
      </c>
    </row>
    <row r="45" spans="1:12" x14ac:dyDescent="0.2">
      <c r="A45" s="112" t="s">
        <v>67</v>
      </c>
      <c r="B45" s="108"/>
      <c r="C45" s="108"/>
      <c r="D45" s="108"/>
      <c r="E45" s="108"/>
      <c r="F45" s="108"/>
      <c r="G45" s="108"/>
      <c r="H45" s="108"/>
      <c r="I45" s="108"/>
      <c r="J45" s="108"/>
      <c r="K45" s="79"/>
      <c r="L45" s="108">
        <f t="shared" si="3"/>
        <v>0</v>
      </c>
    </row>
    <row r="46" spans="1:12" x14ac:dyDescent="0.2">
      <c r="A46" s="112" t="s">
        <v>68</v>
      </c>
      <c r="B46" s="108"/>
      <c r="C46" s="108"/>
      <c r="D46" s="108"/>
      <c r="E46" s="108"/>
      <c r="F46" s="108"/>
      <c r="G46" s="108"/>
      <c r="H46" s="108"/>
      <c r="I46" s="108"/>
      <c r="J46" s="108"/>
      <c r="K46" s="79"/>
      <c r="L46" s="108">
        <f t="shared" si="3"/>
        <v>0</v>
      </c>
    </row>
    <row r="47" spans="1:12" x14ac:dyDescent="0.2">
      <c r="A47" s="112" t="s">
        <v>84</v>
      </c>
      <c r="B47" s="108"/>
      <c r="C47" s="108"/>
      <c r="D47" s="108"/>
      <c r="E47" s="108"/>
      <c r="F47" s="108"/>
      <c r="G47" s="108"/>
      <c r="H47" s="108"/>
      <c r="I47" s="108"/>
      <c r="J47" s="108"/>
      <c r="K47" s="79"/>
      <c r="L47" s="108">
        <f t="shared" si="3"/>
        <v>0</v>
      </c>
    </row>
    <row r="48" spans="1:12" x14ac:dyDescent="0.2">
      <c r="A48" s="113" t="s">
        <v>71</v>
      </c>
      <c r="B48" s="114">
        <f t="shared" ref="B48:H48" si="4">SUM(B39:B45)</f>
        <v>0</v>
      </c>
      <c r="C48" s="114">
        <f t="shared" si="4"/>
        <v>0</v>
      </c>
      <c r="D48" s="114">
        <f t="shared" si="4"/>
        <v>0</v>
      </c>
      <c r="E48" s="114">
        <f t="shared" si="4"/>
        <v>0</v>
      </c>
      <c r="F48" s="114">
        <f t="shared" si="4"/>
        <v>0</v>
      </c>
      <c r="G48" s="114">
        <f t="shared" si="4"/>
        <v>0</v>
      </c>
      <c r="H48" s="114">
        <f t="shared" si="4"/>
        <v>0</v>
      </c>
      <c r="I48" s="114">
        <f>SUM(I39:I47)</f>
        <v>0</v>
      </c>
      <c r="J48" s="114">
        <f>SUM(J39:J47)</f>
        <v>0</v>
      </c>
      <c r="K48" s="79"/>
      <c r="L48" s="109">
        <f t="shared" si="3"/>
        <v>0</v>
      </c>
    </row>
    <row r="49" spans="1:12" x14ac:dyDescent="0.2">
      <c r="A49" s="72" t="s">
        <v>94</v>
      </c>
      <c r="B49" s="73"/>
      <c r="C49" s="73"/>
      <c r="D49" s="73"/>
      <c r="E49" s="73"/>
      <c r="F49" s="73"/>
      <c r="G49" s="73"/>
      <c r="H49" s="73"/>
      <c r="I49" s="73"/>
      <c r="J49" s="73"/>
      <c r="K49" s="83"/>
      <c r="L49" s="108">
        <f>SUM(L39:L47)</f>
        <v>0</v>
      </c>
    </row>
    <row r="50" spans="1:12" ht="3.75" customHeight="1" x14ac:dyDescent="0.2">
      <c r="L50" s="54"/>
    </row>
    <row r="51" spans="1:12" x14ac:dyDescent="0.2">
      <c r="A51" s="115" t="s">
        <v>112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7"/>
    </row>
    <row r="52" spans="1:12" x14ac:dyDescent="0.2">
      <c r="A52" s="176" t="s">
        <v>107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108" t="e">
        <f>'Aufarbeitungskosten st mm'!E16</f>
        <v>#DIV/0!</v>
      </c>
    </row>
    <row r="53" spans="1:12" x14ac:dyDescent="0.2">
      <c r="A53" s="176" t="s">
        <v>108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148"/>
    </row>
    <row r="54" spans="1:12" ht="13.5" thickBot="1" x14ac:dyDescent="0.25">
      <c r="A54" s="177" t="s">
        <v>109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172">
        <f>'Aufarbeitungskosten st mm'!E28</f>
        <v>0</v>
      </c>
    </row>
    <row r="55" spans="1:12" ht="13.5" thickBot="1" x14ac:dyDescent="0.25">
      <c r="A55" s="171" t="s">
        <v>110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133" t="e">
        <f>SUM(L52:L54)</f>
        <v>#DIV/0!</v>
      </c>
    </row>
    <row r="56" spans="1:12" ht="3.75" customHeight="1" thickBot="1" x14ac:dyDescent="0.25"/>
    <row r="57" spans="1:12" ht="13.5" thickBot="1" x14ac:dyDescent="0.25">
      <c r="A57" s="119" t="s">
        <v>111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133" t="e">
        <f>L48-L55</f>
        <v>#DIV/0!</v>
      </c>
    </row>
  </sheetData>
  <mergeCells count="2">
    <mergeCell ref="A38:J38"/>
    <mergeCell ref="B7:H7"/>
  </mergeCells>
  <phoneticPr fontId="0" type="noConversion"/>
  <pageMargins left="0.39370078740157483" right="0" top="0.51181102362204722" bottom="0.54" header="0.31496062992125984" footer="0.35433070866141736"/>
  <pageSetup paperSize="9" scale="92" orientation="portrait" horizontalDpi="0" verticalDpi="0" r:id="rId1"/>
  <headerFooter alignWithMargins="0">
    <oddHeader>&amp;F</oddHeader>
    <oddFooter>&amp;CSeite 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17</vt:i4>
      </vt:variant>
      <vt:variant>
        <vt:lpstr>Benannte Bereiche</vt:lpstr>
      </vt:variant>
      <vt:variant>
        <vt:i4>2</vt:i4>
      </vt:variant>
    </vt:vector>
  </HeadingPairs>
  <TitlesOfParts>
    <vt:vector size="19" baseType="lpstr">
      <vt:lpstr>Info</vt:lpstr>
      <vt:lpstr>E</vt:lpstr>
      <vt:lpstr>A</vt:lpstr>
      <vt:lpstr>Vordruck</vt:lpstr>
      <vt:lpstr>Vordruck Vollkluppung</vt:lpstr>
      <vt:lpstr>Masse sw</vt:lpstr>
      <vt:lpstr>Masse st</vt:lpstr>
      <vt:lpstr>Sorten sw mm</vt:lpstr>
      <vt:lpstr>Sorten sw HV</vt:lpstr>
      <vt:lpstr>Sorten st</vt:lpstr>
      <vt:lpstr>Aufarbeitungskosten sw mm</vt:lpstr>
      <vt:lpstr>Aufarbeitungskosten HV</vt:lpstr>
      <vt:lpstr>Aufarbeitungskosten st mm</vt:lpstr>
      <vt:lpstr>Holzpreise</vt:lpstr>
      <vt:lpstr>Soll-Ist-Vergleich</vt:lpstr>
      <vt:lpstr>Sorten_IST sw</vt:lpstr>
      <vt:lpstr>Sorten_IST  st</vt:lpstr>
      <vt:lpstr>Vordruck!Drucktitel</vt:lpstr>
      <vt:lpstr>'Vordruck Vollkluppung'!Drucktitel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Planung</dc:title>
  <dc:subject>Kosten/Erlösplanung je Hiebsmaßnahme</dc:subject>
  <dc:creator>Werner Luck</dc:creator>
  <cp:lastModifiedBy>Werner Luck</cp:lastModifiedBy>
  <cp:lastPrinted>2016-11-20T13:40:01Z</cp:lastPrinted>
  <dcterms:created xsi:type="dcterms:W3CDTF">2002-11-13T14:15:50Z</dcterms:created>
  <dcterms:modified xsi:type="dcterms:W3CDTF">2019-06-21T09:21:10Z</dcterms:modified>
</cp:coreProperties>
</file>