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9705" yWindow="165" windowWidth="9510" windowHeight="12420" tabRatio="830"/>
  </bookViews>
  <sheets>
    <sheet name="Info" sheetId="17" r:id="rId1"/>
    <sheet name="E" sheetId="22" r:id="rId2"/>
    <sheet name="A" sheetId="7" r:id="rId3"/>
    <sheet name="Jahreskalender" sheetId="30" r:id="rId4"/>
    <sheet name="Adressen" sheetId="12" r:id="rId5"/>
    <sheet name="Lebensfreude" sheetId="2" r:id="rId6"/>
    <sheet name="Regeln" sheetId="3" r:id="rId7"/>
    <sheet name="Merksätze" sheetId="4" r:id="rId8"/>
    <sheet name="Tierkreise" sheetId="23" r:id="rId9"/>
    <sheet name="Geburtstagsliste" sheetId="27" r:id="rId10"/>
    <sheet name="Geburtstage" sheetId="28" r:id="rId11"/>
    <sheet name="Sterbetage" sheetId="14" r:id="rId12"/>
    <sheet name="Feiertage" sheetId="26" r:id="rId13"/>
    <sheet name="Merktage" sheetId="25" r:id="rId14"/>
    <sheet name="Tageskalender" sheetId="15" r:id="rId15"/>
    <sheet name="Tagesplan" sheetId="10" r:id="rId16"/>
    <sheet name="Wochenplan" sheetId="31" r:id="rId17"/>
    <sheet name="Monatsvorlage" sheetId="16" r:id="rId18"/>
    <sheet name="KW Vorlage" sheetId="11" r:id="rId19"/>
  </sheets>
  <definedNames>
    <definedName name="_xlnm._FilterDatabase" localSheetId="10" hidden="1">Geburtstage!$A$2:$K$75</definedName>
    <definedName name="_xlnm._FilterDatabase" localSheetId="9" hidden="1">Geburtstagsliste!$A$2:$D$68</definedName>
    <definedName name="Abkürzung" localSheetId="12">#REF!</definedName>
    <definedName name="Abkürzung" localSheetId="10">#REF!</definedName>
    <definedName name="Abkürzung" localSheetId="9">#REF!</definedName>
    <definedName name="Abkürzung" localSheetId="3">#REF!</definedName>
    <definedName name="Abkürzung" localSheetId="17">#REF!</definedName>
    <definedName name="Abkürzung" localSheetId="11">#REF!</definedName>
    <definedName name="Abkürzung" localSheetId="14">#REF!</definedName>
    <definedName name="Abkürzung">#REF!</definedName>
    <definedName name="_xlnm.Print_Area" localSheetId="14">Tageskalender!$A$1:$D$32</definedName>
    <definedName name="_xlnm.Print_Area" localSheetId="15">Tagesplan!$A$1:$J$44</definedName>
    <definedName name="_xlnm.Print_Area" localSheetId="8">Tierkreise!$A$1:$E$13</definedName>
    <definedName name="_xlnm.Print_Titles" localSheetId="3">Jahreskalender!$A:$A,Jahreskalender!$1:$1</definedName>
    <definedName name="igrendwie" localSheetId="12">#REF!</definedName>
    <definedName name="igrendwie" localSheetId="9">#REF!</definedName>
    <definedName name="igrendwie" localSheetId="17">#REF!</definedName>
    <definedName name="igrendwie">#REF!</definedName>
    <definedName name="km" localSheetId="12">#REF!</definedName>
    <definedName name="km" localSheetId="10">#REF!</definedName>
    <definedName name="km" localSheetId="9">#REF!</definedName>
    <definedName name="km" localSheetId="3">#REF!</definedName>
    <definedName name="km" localSheetId="17">#REF!</definedName>
    <definedName name="km" localSheetId="11">#REF!</definedName>
    <definedName name="km" localSheetId="14">#REF!</definedName>
    <definedName name="km">#REF!</definedName>
    <definedName name="Kurse" localSheetId="12">#REF!</definedName>
    <definedName name="Kurse" localSheetId="10">#REF!</definedName>
    <definedName name="Kurse" localSheetId="9">#REF!</definedName>
    <definedName name="Kurse" localSheetId="3">#REF!</definedName>
    <definedName name="Kurse" localSheetId="17">#REF!</definedName>
    <definedName name="Kurse" localSheetId="11">#REF!</definedName>
    <definedName name="Kurse" localSheetId="14">#REF!</definedName>
    <definedName name="Kurse">#REF!</definedName>
    <definedName name="Name" localSheetId="12">#REF!</definedName>
    <definedName name="Name" localSheetId="10">#REF!</definedName>
    <definedName name="Name" localSheetId="9">#REF!</definedName>
    <definedName name="Name" localSheetId="3">#REF!</definedName>
    <definedName name="Name" localSheetId="17">#REF!</definedName>
    <definedName name="Name" localSheetId="11">#REF!</definedName>
    <definedName name="Name" localSheetId="14">#REF!</definedName>
    <definedName name="Name">#REF!</definedName>
    <definedName name="Ort" localSheetId="12">#REF!</definedName>
    <definedName name="Ort" localSheetId="10">#REF!</definedName>
    <definedName name="Ort" localSheetId="9">#REF!</definedName>
    <definedName name="Ort" localSheetId="3">#REF!</definedName>
    <definedName name="Ort" localSheetId="17">#REF!</definedName>
    <definedName name="Ort" localSheetId="11">#REF!</definedName>
    <definedName name="Ort" localSheetId="14">#REF!</definedName>
    <definedName name="Ort">#REF!</definedName>
    <definedName name="Umrechnungskurs" localSheetId="12">#REF!</definedName>
    <definedName name="Umrechnungskurs" localSheetId="10">#REF!</definedName>
    <definedName name="Umrechnungskurs" localSheetId="9">#REF!</definedName>
    <definedName name="Umrechnungskurs" localSheetId="3">#REF!</definedName>
    <definedName name="Umrechnungskurs" localSheetId="17">#REF!</definedName>
    <definedName name="Umrechnungskurs" localSheetId="11">#REF!</definedName>
    <definedName name="Umrechnungskurs" localSheetId="14">#REF!</definedName>
    <definedName name="Umrechnungskurs">#REF!</definedName>
    <definedName name="xx" localSheetId="12">#REF!</definedName>
    <definedName name="xx" localSheetId="9">#REF!</definedName>
    <definedName name="xx">#REF!</definedName>
    <definedName name="xxx" localSheetId="12">#REF!</definedName>
    <definedName name="xxx" localSheetId="9">#REF!</definedName>
    <definedName name="xxx" localSheetId="17">#REF!</definedName>
    <definedName name="xxx">#REF!</definedName>
  </definedNames>
  <calcPr calcId="145621"/>
</workbook>
</file>

<file path=xl/calcChain.xml><?xml version="1.0" encoding="utf-8"?>
<calcChain xmlns="http://schemas.openxmlformats.org/spreadsheetml/2006/main">
  <c r="F68" i="28" l="1"/>
  <c r="G68" i="28" s="1"/>
  <c r="H68" i="28" s="1"/>
  <c r="I68" i="28" s="1"/>
  <c r="J68" i="28" s="1"/>
  <c r="K68" i="28" s="1"/>
  <c r="G4" i="27"/>
  <c r="G5" i="27"/>
  <c r="G6" i="27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3" i="27"/>
  <c r="G22" i="27"/>
  <c r="G23" i="27"/>
  <c r="G24" i="27"/>
  <c r="G25" i="27"/>
  <c r="G26" i="27"/>
  <c r="G27" i="27"/>
  <c r="G28" i="27"/>
  <c r="G29" i="27"/>
  <c r="G30" i="27"/>
  <c r="G31" i="27"/>
  <c r="F24" i="27" l="1"/>
  <c r="F25" i="27"/>
  <c r="F26" i="27"/>
  <c r="F27" i="27"/>
  <c r="F28" i="27"/>
  <c r="F29" i="27"/>
  <c r="F30" i="27"/>
  <c r="F31" i="27"/>
  <c r="F32" i="27"/>
  <c r="G32" i="27"/>
  <c r="F33" i="27"/>
  <c r="G33" i="27"/>
  <c r="F34" i="27"/>
  <c r="G34" i="27"/>
  <c r="F35" i="27"/>
  <c r="G35" i="27"/>
  <c r="F36" i="27"/>
  <c r="G36" i="27"/>
  <c r="F37" i="27"/>
  <c r="G37" i="27"/>
  <c r="F38" i="27"/>
  <c r="G38" i="27"/>
  <c r="F39" i="27"/>
  <c r="G39" i="27"/>
  <c r="F40" i="27"/>
  <c r="G40" i="27"/>
  <c r="F41" i="27"/>
  <c r="G41" i="27"/>
  <c r="F42" i="27"/>
  <c r="G42" i="27"/>
  <c r="F43" i="27"/>
  <c r="G43" i="27"/>
  <c r="F44" i="27"/>
  <c r="G44" i="27"/>
  <c r="F45" i="27"/>
  <c r="G45" i="27"/>
  <c r="F46" i="27"/>
  <c r="G46" i="27"/>
  <c r="F47" i="27"/>
  <c r="G47" i="27"/>
  <c r="F48" i="27"/>
  <c r="G48" i="27"/>
  <c r="F49" i="27"/>
  <c r="G49" i="27"/>
  <c r="F50" i="27"/>
  <c r="G50" i="27"/>
  <c r="F51" i="27"/>
  <c r="G51" i="27"/>
  <c r="F52" i="27"/>
  <c r="G52" i="27"/>
  <c r="F53" i="27"/>
  <c r="G53" i="27"/>
  <c r="F54" i="27"/>
  <c r="G54" i="27"/>
  <c r="F55" i="27"/>
  <c r="G55" i="27"/>
  <c r="F56" i="27"/>
  <c r="G56" i="27"/>
  <c r="F57" i="27"/>
  <c r="G57" i="27"/>
  <c r="F58" i="27"/>
  <c r="G58" i="27"/>
  <c r="F59" i="27"/>
  <c r="G59" i="27"/>
  <c r="F60" i="27"/>
  <c r="G60" i="27"/>
  <c r="F61" i="27"/>
  <c r="G61" i="27"/>
  <c r="F62" i="27"/>
  <c r="G62" i="27"/>
  <c r="F63" i="27"/>
  <c r="G63" i="27"/>
  <c r="F64" i="27"/>
  <c r="G64" i="27"/>
  <c r="F65" i="27"/>
  <c r="G65" i="27"/>
  <c r="F66" i="27"/>
  <c r="G66" i="27"/>
  <c r="F67" i="27"/>
  <c r="G67" i="27"/>
  <c r="F68" i="27"/>
  <c r="G68" i="27"/>
  <c r="F69" i="27"/>
  <c r="G69" i="27"/>
  <c r="F70" i="27"/>
  <c r="G70" i="27"/>
  <c r="F71" i="27"/>
  <c r="G71" i="27"/>
  <c r="F72" i="27"/>
  <c r="G72" i="27"/>
  <c r="F73" i="27"/>
  <c r="G73" i="27"/>
  <c r="F74" i="27"/>
  <c r="G74" i="27"/>
  <c r="F75" i="27"/>
  <c r="G75" i="27"/>
  <c r="F76" i="27"/>
  <c r="G76" i="27"/>
  <c r="F77" i="27"/>
  <c r="G77" i="27"/>
  <c r="F78" i="27"/>
  <c r="G78" i="27"/>
  <c r="F79" i="27"/>
  <c r="G79" i="27"/>
  <c r="F80" i="27"/>
  <c r="G80" i="27"/>
  <c r="F81" i="27"/>
  <c r="G81" i="27"/>
  <c r="F82" i="27"/>
  <c r="G82" i="27"/>
  <c r="F83" i="27"/>
  <c r="G83" i="27"/>
  <c r="F84" i="27"/>
  <c r="G84" i="27"/>
  <c r="F85" i="27"/>
  <c r="G85" i="27"/>
  <c r="F86" i="27"/>
  <c r="G86" i="27"/>
  <c r="F87" i="27"/>
  <c r="G87" i="27"/>
  <c r="F88" i="27"/>
  <c r="G88" i="27"/>
  <c r="F89" i="27"/>
  <c r="G89" i="27"/>
  <c r="F90" i="27"/>
  <c r="G90" i="27"/>
  <c r="F91" i="27"/>
  <c r="G91" i="27"/>
  <c r="F92" i="27"/>
  <c r="G92" i="27"/>
  <c r="F93" i="27"/>
  <c r="G93" i="27"/>
  <c r="F94" i="27"/>
  <c r="G94" i="27"/>
  <c r="F95" i="27"/>
  <c r="G95" i="27"/>
  <c r="F96" i="27"/>
  <c r="G96" i="27"/>
  <c r="F97" i="27"/>
  <c r="G97" i="27"/>
  <c r="F98" i="27"/>
  <c r="G98" i="27"/>
  <c r="F99" i="27"/>
  <c r="G99" i="27"/>
  <c r="F100" i="27"/>
  <c r="G100" i="27"/>
  <c r="G3" i="27"/>
  <c r="C13" i="11" l="1"/>
  <c r="D13" i="11"/>
  <c r="E13" i="11"/>
  <c r="F13" i="11"/>
  <c r="G13" i="11"/>
  <c r="H13" i="11"/>
  <c r="C14" i="11"/>
  <c r="D14" i="11"/>
  <c r="E14" i="11"/>
  <c r="F14" i="11"/>
  <c r="G14" i="11"/>
  <c r="H14" i="11"/>
  <c r="C15" i="11"/>
  <c r="D15" i="11"/>
  <c r="E15" i="11"/>
  <c r="F15" i="11"/>
  <c r="G15" i="11"/>
  <c r="H15" i="11"/>
  <c r="B15" i="11"/>
  <c r="B14" i="11"/>
  <c r="B13" i="11"/>
  <c r="L96" i="28" l="1"/>
  <c r="AF26" i="30" l="1"/>
  <c r="AE26" i="30"/>
  <c r="AD26" i="30"/>
  <c r="AC26" i="30"/>
  <c r="AB26" i="30"/>
  <c r="AA26" i="30"/>
  <c r="Z26" i="30"/>
  <c r="Y26" i="30"/>
  <c r="X26" i="30"/>
  <c r="W26" i="30"/>
  <c r="V26" i="30"/>
  <c r="U26" i="30"/>
  <c r="T26" i="30"/>
  <c r="S26" i="30"/>
  <c r="R26" i="30"/>
  <c r="Q26" i="30"/>
  <c r="P26" i="30"/>
  <c r="O26" i="30"/>
  <c r="N26" i="30"/>
  <c r="M26" i="30"/>
  <c r="L26" i="30"/>
  <c r="K26" i="30"/>
  <c r="J26" i="30"/>
  <c r="I26" i="30"/>
  <c r="H26" i="30"/>
  <c r="G26" i="30"/>
  <c r="F26" i="30"/>
  <c r="E26" i="30"/>
  <c r="D26" i="30"/>
  <c r="C26" i="30"/>
  <c r="B26" i="30"/>
  <c r="A26" i="30"/>
  <c r="AK25" i="30"/>
  <c r="AJ25" i="30"/>
  <c r="AI25" i="30"/>
  <c r="AH25" i="30"/>
  <c r="AK23" i="30"/>
  <c r="AJ23" i="30"/>
  <c r="AI23" i="30"/>
  <c r="AH23" i="30"/>
  <c r="AK21" i="30"/>
  <c r="AJ21" i="30"/>
  <c r="AI21" i="30"/>
  <c r="AH21" i="30"/>
  <c r="AK19" i="30"/>
  <c r="AJ19" i="30"/>
  <c r="AI19" i="30"/>
  <c r="AH19" i="30"/>
  <c r="AK17" i="30"/>
  <c r="AJ17" i="30"/>
  <c r="AI17" i="30"/>
  <c r="AH17" i="30"/>
  <c r="AK15" i="30"/>
  <c r="AJ15" i="30"/>
  <c r="AI15" i="30"/>
  <c r="AH15" i="30"/>
  <c r="AK13" i="30"/>
  <c r="AJ13" i="30"/>
  <c r="AI13" i="30"/>
  <c r="AH13" i="30"/>
  <c r="AK11" i="30"/>
  <c r="AJ11" i="30"/>
  <c r="AI11" i="30"/>
  <c r="AH11" i="30"/>
  <c r="AK9" i="30"/>
  <c r="AJ9" i="30"/>
  <c r="AI9" i="30"/>
  <c r="AH9" i="30"/>
  <c r="AK7" i="30"/>
  <c r="AJ7" i="30"/>
  <c r="AI7" i="30"/>
  <c r="AH7" i="30"/>
  <c r="AK5" i="30"/>
  <c r="AJ5" i="30"/>
  <c r="AI5" i="30"/>
  <c r="AH5" i="30"/>
  <c r="AK3" i="30"/>
  <c r="AK26" i="30" s="1"/>
  <c r="AJ3" i="30"/>
  <c r="AI3" i="30"/>
  <c r="AH3" i="30"/>
  <c r="AH26" i="30" s="1"/>
  <c r="B2" i="30"/>
  <c r="C2" i="30" s="1"/>
  <c r="D2" i="30" s="1"/>
  <c r="E2" i="30" s="1"/>
  <c r="F2" i="30" s="1"/>
  <c r="G2" i="30" s="1"/>
  <c r="H2" i="30" s="1"/>
  <c r="I2" i="30" s="1"/>
  <c r="J2" i="30" s="1"/>
  <c r="K2" i="30" s="1"/>
  <c r="AG1" i="30"/>
  <c r="AG26" i="30" s="1"/>
  <c r="L2" i="30" l="1"/>
  <c r="M2" i="30" s="1"/>
  <c r="N2" i="30" s="1"/>
  <c r="O2" i="30" s="1"/>
  <c r="P2" i="30" s="1"/>
  <c r="Q2" i="30" s="1"/>
  <c r="R2" i="30" s="1"/>
  <c r="S2" i="30" s="1"/>
  <c r="T2" i="30" s="1"/>
  <c r="U2" i="30" s="1"/>
  <c r="V2" i="30" s="1"/>
  <c r="W2" i="30" s="1"/>
  <c r="X2" i="30" s="1"/>
  <c r="Y2" i="30" s="1"/>
  <c r="Z2" i="30" s="1"/>
  <c r="AA2" i="30" s="1"/>
  <c r="AB2" i="30" s="1"/>
  <c r="AC2" i="30" s="1"/>
  <c r="AD2" i="30" s="1"/>
  <c r="AE2" i="30" s="1"/>
  <c r="AF2" i="30" s="1"/>
  <c r="B4" i="30" s="1"/>
  <c r="C4" i="30" s="1"/>
  <c r="D4" i="30" s="1"/>
  <c r="E4" i="30" s="1"/>
  <c r="F4" i="30" s="1"/>
  <c r="G4" i="30" s="1"/>
  <c r="H4" i="30" s="1"/>
  <c r="I4" i="30" s="1"/>
  <c r="J4" i="30" s="1"/>
  <c r="K4" i="30" s="1"/>
  <c r="A2" i="30"/>
  <c r="AG2" i="30" s="1"/>
  <c r="AI26" i="30"/>
  <c r="AJ26" i="30"/>
  <c r="F6" i="28"/>
  <c r="G6" i="28" s="1"/>
  <c r="H6" i="28" s="1"/>
  <c r="I6" i="28" s="1"/>
  <c r="J6" i="28" s="1"/>
  <c r="K6" i="28" s="1"/>
  <c r="F60" i="28"/>
  <c r="G60" i="28" s="1"/>
  <c r="H60" i="28" s="1"/>
  <c r="I60" i="28" s="1"/>
  <c r="J60" i="28" s="1"/>
  <c r="K60" i="28" s="1"/>
  <c r="L6" i="28"/>
  <c r="L60" i="28"/>
  <c r="L4" i="30" l="1"/>
  <c r="M4" i="30" s="1"/>
  <c r="N4" i="30" s="1"/>
  <c r="O4" i="30" s="1"/>
  <c r="P4" i="30" s="1"/>
  <c r="Q4" i="30" s="1"/>
  <c r="R4" i="30" s="1"/>
  <c r="S4" i="30" s="1"/>
  <c r="T4" i="30" s="1"/>
  <c r="U4" i="30" s="1"/>
  <c r="V4" i="30" s="1"/>
  <c r="W4" i="30" s="1"/>
  <c r="X4" i="30" s="1"/>
  <c r="Y4" i="30" s="1"/>
  <c r="Z4" i="30" s="1"/>
  <c r="AA4" i="30" s="1"/>
  <c r="AB4" i="30" s="1"/>
  <c r="AC4" i="30" s="1"/>
  <c r="AD4" i="30" s="1"/>
  <c r="B6" i="30" s="1"/>
  <c r="C6" i="30" s="1"/>
  <c r="D6" i="30" s="1"/>
  <c r="E6" i="30" s="1"/>
  <c r="F6" i="30" s="1"/>
  <c r="G6" i="30" s="1"/>
  <c r="H6" i="30" s="1"/>
  <c r="I6" i="30" s="1"/>
  <c r="J6" i="30" s="1"/>
  <c r="K6" i="30" s="1"/>
  <c r="A4" i="30"/>
  <c r="AG4" i="30" s="1"/>
  <c r="F42" i="28"/>
  <c r="G42" i="28" s="1"/>
  <c r="H42" i="28" s="1"/>
  <c r="I42" i="28" s="1"/>
  <c r="J42" i="28" s="1"/>
  <c r="K42" i="28" s="1"/>
  <c r="L42" i="28"/>
  <c r="A6" i="30" l="1"/>
  <c r="AG6" i="30" s="1"/>
  <c r="L6" i="30"/>
  <c r="M6" i="30" s="1"/>
  <c r="N6" i="30" s="1"/>
  <c r="O6" i="30" s="1"/>
  <c r="P6" i="30" s="1"/>
  <c r="Q6" i="30" s="1"/>
  <c r="R6" i="30" s="1"/>
  <c r="S6" i="30" s="1"/>
  <c r="T6" i="30" s="1"/>
  <c r="U6" i="30" s="1"/>
  <c r="V6" i="30" s="1"/>
  <c r="W6" i="30" s="1"/>
  <c r="X6" i="30" s="1"/>
  <c r="Y6" i="30" s="1"/>
  <c r="Z6" i="30" s="1"/>
  <c r="AA6" i="30" s="1"/>
  <c r="AB6" i="30" s="1"/>
  <c r="AC6" i="30" s="1"/>
  <c r="AD6" i="30" s="1"/>
  <c r="AE6" i="30" s="1"/>
  <c r="AF6" i="30" s="1"/>
  <c r="B8" i="30" s="1"/>
  <c r="C8" i="30" s="1"/>
  <c r="D8" i="30" s="1"/>
  <c r="E8" i="30" s="1"/>
  <c r="F8" i="30" s="1"/>
  <c r="G8" i="30" s="1"/>
  <c r="H8" i="30" s="1"/>
  <c r="I8" i="30" s="1"/>
  <c r="J8" i="30" s="1"/>
  <c r="K8" i="30" s="1"/>
  <c r="A8" i="30" l="1"/>
  <c r="AG8" i="30" s="1"/>
  <c r="L8" i="30"/>
  <c r="M8" i="30" s="1"/>
  <c r="N8" i="30" s="1"/>
  <c r="O8" i="30" s="1"/>
  <c r="P8" i="30" s="1"/>
  <c r="Q8" i="30" s="1"/>
  <c r="R8" i="30" s="1"/>
  <c r="S8" i="30" s="1"/>
  <c r="T8" i="30" s="1"/>
  <c r="U8" i="30" s="1"/>
  <c r="V8" i="30" s="1"/>
  <c r="W8" i="30" s="1"/>
  <c r="X8" i="30" s="1"/>
  <c r="Y8" i="30" s="1"/>
  <c r="Z8" i="30" s="1"/>
  <c r="AA8" i="30" s="1"/>
  <c r="AB8" i="30" s="1"/>
  <c r="AC8" i="30" s="1"/>
  <c r="AD8" i="30" s="1"/>
  <c r="AE8" i="30" s="1"/>
  <c r="B10" i="30" s="1"/>
  <c r="C10" i="30" s="1"/>
  <c r="D10" i="30" s="1"/>
  <c r="E10" i="30" s="1"/>
  <c r="F10" i="30" s="1"/>
  <c r="G10" i="30" s="1"/>
  <c r="H10" i="30" s="1"/>
  <c r="I10" i="30" s="1"/>
  <c r="J10" i="30" s="1"/>
  <c r="K10" i="30" s="1"/>
  <c r="L24" i="28"/>
  <c r="F24" i="28"/>
  <c r="G24" i="28" s="1"/>
  <c r="H24" i="28" s="1"/>
  <c r="I24" i="28" s="1"/>
  <c r="J24" i="28" s="1"/>
  <c r="K24" i="28" s="1"/>
  <c r="L92" i="28"/>
  <c r="F92" i="28"/>
  <c r="G92" i="28" s="1"/>
  <c r="H92" i="28" s="1"/>
  <c r="I92" i="28" s="1"/>
  <c r="J92" i="28" s="1"/>
  <c r="K92" i="28" s="1"/>
  <c r="L37" i="28"/>
  <c r="F37" i="28"/>
  <c r="G37" i="28" s="1"/>
  <c r="H37" i="28" s="1"/>
  <c r="I37" i="28" s="1"/>
  <c r="J37" i="28" s="1"/>
  <c r="K37" i="28" s="1"/>
  <c r="L54" i="28"/>
  <c r="F54" i="28"/>
  <c r="G54" i="28" s="1"/>
  <c r="H54" i="28" s="1"/>
  <c r="I54" i="28" s="1"/>
  <c r="J54" i="28" s="1"/>
  <c r="K54" i="28" s="1"/>
  <c r="A10" i="30" l="1"/>
  <c r="AG10" i="30" s="1"/>
  <c r="L10" i="30"/>
  <c r="M10" i="30" s="1"/>
  <c r="N10" i="30" s="1"/>
  <c r="O10" i="30" s="1"/>
  <c r="P10" i="30" s="1"/>
  <c r="Q10" i="30" s="1"/>
  <c r="R10" i="30" s="1"/>
  <c r="S10" i="30" s="1"/>
  <c r="T10" i="30" s="1"/>
  <c r="U10" i="30" s="1"/>
  <c r="V10" i="30" s="1"/>
  <c r="W10" i="30" s="1"/>
  <c r="X10" i="30" s="1"/>
  <c r="Y10" i="30" s="1"/>
  <c r="Z10" i="30" s="1"/>
  <c r="AA10" i="30" s="1"/>
  <c r="AB10" i="30" s="1"/>
  <c r="AC10" i="30" s="1"/>
  <c r="AD10" i="30" s="1"/>
  <c r="AE10" i="30" s="1"/>
  <c r="AF10" i="30" s="1"/>
  <c r="B12" i="30" s="1"/>
  <c r="C12" i="30" s="1"/>
  <c r="D12" i="30" s="1"/>
  <c r="E12" i="30" s="1"/>
  <c r="F12" i="30" s="1"/>
  <c r="G12" i="30" s="1"/>
  <c r="H12" i="30" s="1"/>
  <c r="I12" i="30" s="1"/>
  <c r="J12" i="30" s="1"/>
  <c r="K12" i="30" s="1"/>
  <c r="F40" i="28"/>
  <c r="G40" i="28" s="1"/>
  <c r="H40" i="28" s="1"/>
  <c r="I40" i="28" s="1"/>
  <c r="J40" i="28" s="1"/>
  <c r="K40" i="28" s="1"/>
  <c r="L40" i="28"/>
  <c r="A12" i="30" l="1"/>
  <c r="AG12" i="30" s="1"/>
  <c r="L12" i="30"/>
  <c r="M12" i="30" s="1"/>
  <c r="N12" i="30" s="1"/>
  <c r="O12" i="30" s="1"/>
  <c r="P12" i="30" s="1"/>
  <c r="Q12" i="30" s="1"/>
  <c r="R12" i="30" s="1"/>
  <c r="S12" i="30" s="1"/>
  <c r="T12" i="30" s="1"/>
  <c r="U12" i="30" s="1"/>
  <c r="V12" i="30" s="1"/>
  <c r="W12" i="30" s="1"/>
  <c r="X12" i="30" s="1"/>
  <c r="Y12" i="30" s="1"/>
  <c r="Z12" i="30" s="1"/>
  <c r="AA12" i="30" s="1"/>
  <c r="AB12" i="30" s="1"/>
  <c r="AC12" i="30" s="1"/>
  <c r="AD12" i="30" s="1"/>
  <c r="AE12" i="30" s="1"/>
  <c r="B14" i="30" s="1"/>
  <c r="C14" i="30" s="1"/>
  <c r="D14" i="30" s="1"/>
  <c r="E14" i="30" s="1"/>
  <c r="F14" i="30" s="1"/>
  <c r="G14" i="30" s="1"/>
  <c r="H14" i="30" s="1"/>
  <c r="I14" i="30" s="1"/>
  <c r="J14" i="30" s="1"/>
  <c r="K14" i="30" s="1"/>
  <c r="L106" i="28"/>
  <c r="F106" i="28"/>
  <c r="G106" i="28" s="1"/>
  <c r="H106" i="28" s="1"/>
  <c r="I106" i="28" s="1"/>
  <c r="J106" i="28" s="1"/>
  <c r="K106" i="28" s="1"/>
  <c r="L105" i="28"/>
  <c r="F105" i="28"/>
  <c r="G105" i="28" s="1"/>
  <c r="H105" i="28" s="1"/>
  <c r="I105" i="28" s="1"/>
  <c r="J105" i="28" s="1"/>
  <c r="K105" i="28" s="1"/>
  <c r="L104" i="28"/>
  <c r="F104" i="28"/>
  <c r="G104" i="28" s="1"/>
  <c r="H104" i="28" s="1"/>
  <c r="I104" i="28" s="1"/>
  <c r="J104" i="28" s="1"/>
  <c r="K104" i="28" s="1"/>
  <c r="L103" i="28"/>
  <c r="F103" i="28"/>
  <c r="G103" i="28" s="1"/>
  <c r="H103" i="28" s="1"/>
  <c r="I103" i="28" s="1"/>
  <c r="J103" i="28" s="1"/>
  <c r="K103" i="28" s="1"/>
  <c r="L102" i="28"/>
  <c r="F102" i="28"/>
  <c r="G102" i="28" s="1"/>
  <c r="H102" i="28" s="1"/>
  <c r="I102" i="28" s="1"/>
  <c r="J102" i="28" s="1"/>
  <c r="K102" i="28" s="1"/>
  <c r="L101" i="28"/>
  <c r="F101" i="28"/>
  <c r="G101" i="28" s="1"/>
  <c r="H101" i="28" s="1"/>
  <c r="I101" i="28" s="1"/>
  <c r="J101" i="28" s="1"/>
  <c r="K101" i="28" s="1"/>
  <c r="L100" i="28"/>
  <c r="F100" i="28"/>
  <c r="G100" i="28" s="1"/>
  <c r="H100" i="28" s="1"/>
  <c r="I100" i="28" s="1"/>
  <c r="J100" i="28" s="1"/>
  <c r="K100" i="28" s="1"/>
  <c r="L99" i="28"/>
  <c r="F99" i="28"/>
  <c r="G99" i="28" s="1"/>
  <c r="H99" i="28" s="1"/>
  <c r="I99" i="28" s="1"/>
  <c r="J99" i="28" s="1"/>
  <c r="K99" i="28" s="1"/>
  <c r="L98" i="28"/>
  <c r="F98" i="28"/>
  <c r="G98" i="28" s="1"/>
  <c r="H98" i="28" s="1"/>
  <c r="I98" i="28" s="1"/>
  <c r="J98" i="28" s="1"/>
  <c r="K98" i="28" s="1"/>
  <c r="L97" i="28"/>
  <c r="F97" i="28"/>
  <c r="G97" i="28" s="1"/>
  <c r="H97" i="28" s="1"/>
  <c r="I97" i="28" s="1"/>
  <c r="J97" i="28" s="1"/>
  <c r="K97" i="28" s="1"/>
  <c r="F96" i="28"/>
  <c r="G96" i="28" s="1"/>
  <c r="H96" i="28" s="1"/>
  <c r="I96" i="28" s="1"/>
  <c r="J96" i="28" s="1"/>
  <c r="K96" i="28" s="1"/>
  <c r="L95" i="28"/>
  <c r="F95" i="28"/>
  <c r="G95" i="28" s="1"/>
  <c r="H95" i="28" s="1"/>
  <c r="I95" i="28" s="1"/>
  <c r="J95" i="28" s="1"/>
  <c r="K95" i="28" s="1"/>
  <c r="L94" i="28"/>
  <c r="F94" i="28"/>
  <c r="G94" i="28" s="1"/>
  <c r="H94" i="28" s="1"/>
  <c r="I94" i="28" s="1"/>
  <c r="J94" i="28" s="1"/>
  <c r="K94" i="28" s="1"/>
  <c r="L93" i="28"/>
  <c r="F93" i="28"/>
  <c r="G93" i="28" s="1"/>
  <c r="H93" i="28" s="1"/>
  <c r="I93" i="28" s="1"/>
  <c r="J93" i="28" s="1"/>
  <c r="K93" i="28" s="1"/>
  <c r="L91" i="28"/>
  <c r="F91" i="28"/>
  <c r="G91" i="28" s="1"/>
  <c r="H91" i="28" s="1"/>
  <c r="I91" i="28" s="1"/>
  <c r="J91" i="28" s="1"/>
  <c r="K91" i="28" s="1"/>
  <c r="L90" i="28"/>
  <c r="F90" i="28"/>
  <c r="G90" i="28" s="1"/>
  <c r="H90" i="28" s="1"/>
  <c r="I90" i="28" s="1"/>
  <c r="J90" i="28" s="1"/>
  <c r="K90" i="28" s="1"/>
  <c r="L89" i="28"/>
  <c r="F89" i="28"/>
  <c r="G89" i="28" s="1"/>
  <c r="H89" i="28" s="1"/>
  <c r="I89" i="28" s="1"/>
  <c r="J89" i="28" s="1"/>
  <c r="K89" i="28" s="1"/>
  <c r="L88" i="28"/>
  <c r="F88" i="28"/>
  <c r="G88" i="28" s="1"/>
  <c r="H88" i="28" s="1"/>
  <c r="I88" i="28" s="1"/>
  <c r="J88" i="28" s="1"/>
  <c r="K88" i="28" s="1"/>
  <c r="L87" i="28"/>
  <c r="F87" i="28"/>
  <c r="G87" i="28" s="1"/>
  <c r="H87" i="28" s="1"/>
  <c r="I87" i="28" s="1"/>
  <c r="J87" i="28" s="1"/>
  <c r="K87" i="28" s="1"/>
  <c r="L86" i="28"/>
  <c r="F86" i="28"/>
  <c r="G86" i="28" s="1"/>
  <c r="H86" i="28" s="1"/>
  <c r="I86" i="28" s="1"/>
  <c r="J86" i="28" s="1"/>
  <c r="K86" i="28" s="1"/>
  <c r="L85" i="28"/>
  <c r="F85" i="28"/>
  <c r="G85" i="28" s="1"/>
  <c r="H85" i="28" s="1"/>
  <c r="I85" i="28" s="1"/>
  <c r="J85" i="28" s="1"/>
  <c r="K85" i="28" s="1"/>
  <c r="L84" i="28"/>
  <c r="F84" i="28"/>
  <c r="G84" i="28" s="1"/>
  <c r="H84" i="28" s="1"/>
  <c r="I84" i="28" s="1"/>
  <c r="J84" i="28" s="1"/>
  <c r="K84" i="28" s="1"/>
  <c r="L83" i="28"/>
  <c r="F83" i="28"/>
  <c r="G83" i="28" s="1"/>
  <c r="H83" i="28" s="1"/>
  <c r="I83" i="28" s="1"/>
  <c r="J83" i="28" s="1"/>
  <c r="K83" i="28" s="1"/>
  <c r="L82" i="28"/>
  <c r="F82" i="28"/>
  <c r="G82" i="28" s="1"/>
  <c r="H82" i="28" s="1"/>
  <c r="I82" i="28" s="1"/>
  <c r="J82" i="28" s="1"/>
  <c r="K82" i="28" s="1"/>
  <c r="L81" i="28"/>
  <c r="F81" i="28"/>
  <c r="G81" i="28" s="1"/>
  <c r="H81" i="28" s="1"/>
  <c r="I81" i="28" s="1"/>
  <c r="J81" i="28" s="1"/>
  <c r="K81" i="28" s="1"/>
  <c r="L80" i="28"/>
  <c r="F80" i="28"/>
  <c r="G80" i="28" s="1"/>
  <c r="H80" i="28" s="1"/>
  <c r="I80" i="28" s="1"/>
  <c r="J80" i="28" s="1"/>
  <c r="K80" i="28" s="1"/>
  <c r="L79" i="28"/>
  <c r="F79" i="28"/>
  <c r="G79" i="28" s="1"/>
  <c r="H79" i="28" s="1"/>
  <c r="I79" i="28" s="1"/>
  <c r="J79" i="28" s="1"/>
  <c r="K79" i="28" s="1"/>
  <c r="L78" i="28"/>
  <c r="F78" i="28"/>
  <c r="G78" i="28" s="1"/>
  <c r="H78" i="28" s="1"/>
  <c r="I78" i="28" s="1"/>
  <c r="J78" i="28" s="1"/>
  <c r="K78" i="28" s="1"/>
  <c r="L77" i="28"/>
  <c r="F77" i="28"/>
  <c r="G77" i="28" s="1"/>
  <c r="H77" i="28" s="1"/>
  <c r="I77" i="28" s="1"/>
  <c r="J77" i="28" s="1"/>
  <c r="K77" i="28" s="1"/>
  <c r="L76" i="28"/>
  <c r="F76" i="28"/>
  <c r="G76" i="28" s="1"/>
  <c r="H76" i="28" s="1"/>
  <c r="I76" i="28" s="1"/>
  <c r="J76" i="28" s="1"/>
  <c r="K76" i="28" s="1"/>
  <c r="L75" i="28"/>
  <c r="F75" i="28"/>
  <c r="G75" i="28" s="1"/>
  <c r="H75" i="28" s="1"/>
  <c r="I75" i="28" s="1"/>
  <c r="J75" i="28" s="1"/>
  <c r="K75" i="28" s="1"/>
  <c r="L74" i="28"/>
  <c r="F74" i="28"/>
  <c r="G74" i="28" s="1"/>
  <c r="H74" i="28" s="1"/>
  <c r="I74" i="28" s="1"/>
  <c r="J74" i="28" s="1"/>
  <c r="K74" i="28" s="1"/>
  <c r="L73" i="28"/>
  <c r="F73" i="28"/>
  <c r="G73" i="28" s="1"/>
  <c r="H73" i="28" s="1"/>
  <c r="I73" i="28" s="1"/>
  <c r="J73" i="28" s="1"/>
  <c r="K73" i="28" s="1"/>
  <c r="L72" i="28"/>
  <c r="F72" i="28"/>
  <c r="G72" i="28" s="1"/>
  <c r="H72" i="28" s="1"/>
  <c r="I72" i="28" s="1"/>
  <c r="J72" i="28" s="1"/>
  <c r="K72" i="28" s="1"/>
  <c r="L71" i="28"/>
  <c r="F71" i="28"/>
  <c r="G71" i="28" s="1"/>
  <c r="H71" i="28" s="1"/>
  <c r="I71" i="28" s="1"/>
  <c r="J71" i="28" s="1"/>
  <c r="K71" i="28" s="1"/>
  <c r="L70" i="28"/>
  <c r="F70" i="28"/>
  <c r="G70" i="28" s="1"/>
  <c r="H70" i="28" s="1"/>
  <c r="I70" i="28" s="1"/>
  <c r="J70" i="28" s="1"/>
  <c r="K70" i="28" s="1"/>
  <c r="L69" i="28"/>
  <c r="F69" i="28"/>
  <c r="G69" i="28" s="1"/>
  <c r="H69" i="28" s="1"/>
  <c r="I69" i="28" s="1"/>
  <c r="J69" i="28" s="1"/>
  <c r="K69" i="28" s="1"/>
  <c r="L68" i="28"/>
  <c r="L67" i="28"/>
  <c r="F67" i="28"/>
  <c r="G67" i="28" s="1"/>
  <c r="H67" i="28" s="1"/>
  <c r="I67" i="28" s="1"/>
  <c r="J67" i="28" s="1"/>
  <c r="K67" i="28" s="1"/>
  <c r="L66" i="28"/>
  <c r="F66" i="28"/>
  <c r="G66" i="28" s="1"/>
  <c r="H66" i="28" s="1"/>
  <c r="I66" i="28" s="1"/>
  <c r="J66" i="28" s="1"/>
  <c r="K66" i="28" s="1"/>
  <c r="L65" i="28"/>
  <c r="F65" i="28"/>
  <c r="G65" i="28" s="1"/>
  <c r="H65" i="28" s="1"/>
  <c r="I65" i="28" s="1"/>
  <c r="J65" i="28" s="1"/>
  <c r="K65" i="28" s="1"/>
  <c r="L64" i="28"/>
  <c r="F64" i="28"/>
  <c r="G64" i="28" s="1"/>
  <c r="H64" i="28" s="1"/>
  <c r="I64" i="28" s="1"/>
  <c r="J64" i="28" s="1"/>
  <c r="K64" i="28" s="1"/>
  <c r="L63" i="28"/>
  <c r="F63" i="28"/>
  <c r="G63" i="28" s="1"/>
  <c r="H63" i="28" s="1"/>
  <c r="I63" i="28" s="1"/>
  <c r="J63" i="28" s="1"/>
  <c r="K63" i="28" s="1"/>
  <c r="L62" i="28"/>
  <c r="F62" i="28"/>
  <c r="G62" i="28" s="1"/>
  <c r="H62" i="28" s="1"/>
  <c r="I62" i="28" s="1"/>
  <c r="J62" i="28" s="1"/>
  <c r="K62" i="28" s="1"/>
  <c r="L61" i="28"/>
  <c r="F61" i="28"/>
  <c r="G61" i="28" s="1"/>
  <c r="H61" i="28" s="1"/>
  <c r="I61" i="28" s="1"/>
  <c r="J61" i="28" s="1"/>
  <c r="K61" i="28" s="1"/>
  <c r="L59" i="28"/>
  <c r="F59" i="28"/>
  <c r="G59" i="28" s="1"/>
  <c r="H59" i="28" s="1"/>
  <c r="I59" i="28" s="1"/>
  <c r="J59" i="28" s="1"/>
  <c r="K59" i="28" s="1"/>
  <c r="L58" i="28"/>
  <c r="F58" i="28"/>
  <c r="G58" i="28" s="1"/>
  <c r="H58" i="28" s="1"/>
  <c r="I58" i="28" s="1"/>
  <c r="J58" i="28" s="1"/>
  <c r="K58" i="28" s="1"/>
  <c r="L57" i="28"/>
  <c r="F57" i="28"/>
  <c r="G57" i="28" s="1"/>
  <c r="H57" i="28" s="1"/>
  <c r="I57" i="28" s="1"/>
  <c r="J57" i="28" s="1"/>
  <c r="K57" i="28" s="1"/>
  <c r="L56" i="28"/>
  <c r="F56" i="28"/>
  <c r="G56" i="28" s="1"/>
  <c r="H56" i="28" s="1"/>
  <c r="I56" i="28" s="1"/>
  <c r="J56" i="28" s="1"/>
  <c r="K56" i="28" s="1"/>
  <c r="L55" i="28"/>
  <c r="F55" i="28"/>
  <c r="G55" i="28" s="1"/>
  <c r="H55" i="28" s="1"/>
  <c r="I55" i="28" s="1"/>
  <c r="J55" i="28" s="1"/>
  <c r="K55" i="28" s="1"/>
  <c r="L53" i="28"/>
  <c r="F53" i="28"/>
  <c r="G53" i="28" s="1"/>
  <c r="H53" i="28" s="1"/>
  <c r="I53" i="28" s="1"/>
  <c r="J53" i="28" s="1"/>
  <c r="K53" i="28" s="1"/>
  <c r="L52" i="28"/>
  <c r="F52" i="28"/>
  <c r="G52" i="28" s="1"/>
  <c r="H52" i="28" s="1"/>
  <c r="I52" i="28" s="1"/>
  <c r="J52" i="28" s="1"/>
  <c r="K52" i="28" s="1"/>
  <c r="F51" i="28"/>
  <c r="G51" i="28" s="1"/>
  <c r="H51" i="28" s="1"/>
  <c r="I51" i="28" s="1"/>
  <c r="J51" i="28" s="1"/>
  <c r="K51" i="28" s="1"/>
  <c r="L50" i="28"/>
  <c r="F50" i="28"/>
  <c r="G50" i="28" s="1"/>
  <c r="H50" i="28" s="1"/>
  <c r="I50" i="28" s="1"/>
  <c r="J50" i="28" s="1"/>
  <c r="K50" i="28" s="1"/>
  <c r="L49" i="28"/>
  <c r="F49" i="28"/>
  <c r="G49" i="28" s="1"/>
  <c r="H49" i="28" s="1"/>
  <c r="I49" i="28" s="1"/>
  <c r="J49" i="28" s="1"/>
  <c r="K49" i="28" s="1"/>
  <c r="L48" i="28"/>
  <c r="F48" i="28"/>
  <c r="G48" i="28" s="1"/>
  <c r="H48" i="28" s="1"/>
  <c r="I48" i="28" s="1"/>
  <c r="J48" i="28" s="1"/>
  <c r="K48" i="28" s="1"/>
  <c r="L47" i="28"/>
  <c r="F47" i="28"/>
  <c r="G47" i="28" s="1"/>
  <c r="H47" i="28" s="1"/>
  <c r="I47" i="28" s="1"/>
  <c r="J47" i="28" s="1"/>
  <c r="K47" i="28" s="1"/>
  <c r="L46" i="28"/>
  <c r="F46" i="28"/>
  <c r="G46" i="28" s="1"/>
  <c r="H46" i="28" s="1"/>
  <c r="I46" i="28" s="1"/>
  <c r="J46" i="28" s="1"/>
  <c r="K46" i="28" s="1"/>
  <c r="L45" i="28"/>
  <c r="F45" i="28"/>
  <c r="G45" i="28" s="1"/>
  <c r="H45" i="28" s="1"/>
  <c r="I45" i="28" s="1"/>
  <c r="J45" i="28" s="1"/>
  <c r="K45" i="28" s="1"/>
  <c r="L44" i="28"/>
  <c r="F44" i="28"/>
  <c r="G44" i="28" s="1"/>
  <c r="H44" i="28" s="1"/>
  <c r="I44" i="28" s="1"/>
  <c r="J44" i="28" s="1"/>
  <c r="K44" i="28" s="1"/>
  <c r="L43" i="28"/>
  <c r="F43" i="28"/>
  <c r="G43" i="28" s="1"/>
  <c r="H43" i="28" s="1"/>
  <c r="I43" i="28" s="1"/>
  <c r="J43" i="28" s="1"/>
  <c r="K43" i="28" s="1"/>
  <c r="L41" i="28"/>
  <c r="F41" i="28"/>
  <c r="G41" i="28" s="1"/>
  <c r="H41" i="28" s="1"/>
  <c r="I41" i="28" s="1"/>
  <c r="J41" i="28" s="1"/>
  <c r="K41" i="28" s="1"/>
  <c r="L39" i="28"/>
  <c r="F39" i="28"/>
  <c r="G39" i="28" s="1"/>
  <c r="H39" i="28" s="1"/>
  <c r="I39" i="28" s="1"/>
  <c r="J39" i="28" s="1"/>
  <c r="K39" i="28" s="1"/>
  <c r="L38" i="28"/>
  <c r="F38" i="28"/>
  <c r="G38" i="28" s="1"/>
  <c r="H38" i="28" s="1"/>
  <c r="I38" i="28" s="1"/>
  <c r="J38" i="28" s="1"/>
  <c r="K38" i="28" s="1"/>
  <c r="L36" i="28"/>
  <c r="F36" i="28"/>
  <c r="G36" i="28" s="1"/>
  <c r="H36" i="28" s="1"/>
  <c r="I36" i="28" s="1"/>
  <c r="J36" i="28" s="1"/>
  <c r="K36" i="28" s="1"/>
  <c r="L35" i="28"/>
  <c r="F35" i="28"/>
  <c r="G35" i="28" s="1"/>
  <c r="H35" i="28" s="1"/>
  <c r="I35" i="28" s="1"/>
  <c r="J35" i="28" s="1"/>
  <c r="K35" i="28" s="1"/>
  <c r="L34" i="28"/>
  <c r="F34" i="28"/>
  <c r="G34" i="28" s="1"/>
  <c r="H34" i="28" s="1"/>
  <c r="I34" i="28" s="1"/>
  <c r="J34" i="28" s="1"/>
  <c r="K34" i="28" s="1"/>
  <c r="L33" i="28"/>
  <c r="F33" i="28"/>
  <c r="G33" i="28" s="1"/>
  <c r="H33" i="28" s="1"/>
  <c r="I33" i="28" s="1"/>
  <c r="J33" i="28" s="1"/>
  <c r="K33" i="28" s="1"/>
  <c r="L32" i="28"/>
  <c r="F32" i="28"/>
  <c r="G32" i="28" s="1"/>
  <c r="H32" i="28" s="1"/>
  <c r="I32" i="28" s="1"/>
  <c r="J32" i="28" s="1"/>
  <c r="K32" i="28" s="1"/>
  <c r="L31" i="28"/>
  <c r="F31" i="28"/>
  <c r="G31" i="28" s="1"/>
  <c r="H31" i="28" s="1"/>
  <c r="I31" i="28" s="1"/>
  <c r="J31" i="28" s="1"/>
  <c r="K31" i="28" s="1"/>
  <c r="L30" i="28"/>
  <c r="F30" i="28"/>
  <c r="G30" i="28" s="1"/>
  <c r="H30" i="28" s="1"/>
  <c r="I30" i="28" s="1"/>
  <c r="J30" i="28" s="1"/>
  <c r="K30" i="28" s="1"/>
  <c r="L29" i="28"/>
  <c r="F29" i="28"/>
  <c r="G29" i="28" s="1"/>
  <c r="H29" i="28" s="1"/>
  <c r="I29" i="28" s="1"/>
  <c r="J29" i="28" s="1"/>
  <c r="K29" i="28" s="1"/>
  <c r="L28" i="28"/>
  <c r="F28" i="28"/>
  <c r="G28" i="28" s="1"/>
  <c r="H28" i="28" s="1"/>
  <c r="I28" i="28" s="1"/>
  <c r="J28" i="28" s="1"/>
  <c r="K28" i="28" s="1"/>
  <c r="L27" i="28"/>
  <c r="F27" i="28"/>
  <c r="G27" i="28" s="1"/>
  <c r="H27" i="28" s="1"/>
  <c r="I27" i="28" s="1"/>
  <c r="J27" i="28" s="1"/>
  <c r="K27" i="28" s="1"/>
  <c r="L26" i="28"/>
  <c r="F26" i="28"/>
  <c r="G26" i="28" s="1"/>
  <c r="H26" i="28" s="1"/>
  <c r="I26" i="28" s="1"/>
  <c r="J26" i="28" s="1"/>
  <c r="K26" i="28" s="1"/>
  <c r="L25" i="28"/>
  <c r="F25" i="28"/>
  <c r="G25" i="28" s="1"/>
  <c r="H25" i="28" s="1"/>
  <c r="I25" i="28" s="1"/>
  <c r="J25" i="28" s="1"/>
  <c r="K25" i="28" s="1"/>
  <c r="L23" i="28"/>
  <c r="F23" i="28"/>
  <c r="G23" i="28" s="1"/>
  <c r="H23" i="28" s="1"/>
  <c r="I23" i="28" s="1"/>
  <c r="J23" i="28" s="1"/>
  <c r="K23" i="28" s="1"/>
  <c r="L22" i="28"/>
  <c r="F22" i="28"/>
  <c r="G22" i="28" s="1"/>
  <c r="H22" i="28" s="1"/>
  <c r="I22" i="28" s="1"/>
  <c r="J22" i="28" s="1"/>
  <c r="K22" i="28" s="1"/>
  <c r="L21" i="28"/>
  <c r="F21" i="28"/>
  <c r="G21" i="28" s="1"/>
  <c r="H21" i="28" s="1"/>
  <c r="I21" i="28" s="1"/>
  <c r="J21" i="28" s="1"/>
  <c r="K21" i="28" s="1"/>
  <c r="L20" i="28"/>
  <c r="F20" i="28"/>
  <c r="G20" i="28" s="1"/>
  <c r="H20" i="28" s="1"/>
  <c r="I20" i="28" s="1"/>
  <c r="J20" i="28" s="1"/>
  <c r="K20" i="28" s="1"/>
  <c r="L19" i="28"/>
  <c r="F19" i="28"/>
  <c r="G19" i="28" s="1"/>
  <c r="H19" i="28" s="1"/>
  <c r="I19" i="28" s="1"/>
  <c r="J19" i="28" s="1"/>
  <c r="K19" i="28" s="1"/>
  <c r="L18" i="28"/>
  <c r="F18" i="28"/>
  <c r="G18" i="28" s="1"/>
  <c r="H18" i="28" s="1"/>
  <c r="I18" i="28" s="1"/>
  <c r="J18" i="28" s="1"/>
  <c r="K18" i="28" s="1"/>
  <c r="L17" i="28"/>
  <c r="F17" i="28"/>
  <c r="G17" i="28" s="1"/>
  <c r="H17" i="28" s="1"/>
  <c r="I17" i="28" s="1"/>
  <c r="J17" i="28" s="1"/>
  <c r="K17" i="28" s="1"/>
  <c r="L16" i="28"/>
  <c r="F16" i="28"/>
  <c r="G16" i="28" s="1"/>
  <c r="H16" i="28" s="1"/>
  <c r="I16" i="28" s="1"/>
  <c r="J16" i="28" s="1"/>
  <c r="K16" i="28" s="1"/>
  <c r="L15" i="28"/>
  <c r="F15" i="28"/>
  <c r="G15" i="28" s="1"/>
  <c r="H15" i="28" s="1"/>
  <c r="I15" i="28" s="1"/>
  <c r="J15" i="28" s="1"/>
  <c r="K15" i="28" s="1"/>
  <c r="L14" i="28"/>
  <c r="F14" i="28"/>
  <c r="G14" i="28" s="1"/>
  <c r="H14" i="28" s="1"/>
  <c r="I14" i="28" s="1"/>
  <c r="J14" i="28" s="1"/>
  <c r="K14" i="28" s="1"/>
  <c r="L13" i="28"/>
  <c r="F13" i="28"/>
  <c r="G13" i="28" s="1"/>
  <c r="H13" i="28" s="1"/>
  <c r="I13" i="28" s="1"/>
  <c r="J13" i="28" s="1"/>
  <c r="K13" i="28" s="1"/>
  <c r="L12" i="28"/>
  <c r="F12" i="28"/>
  <c r="G12" i="28" s="1"/>
  <c r="H12" i="28" s="1"/>
  <c r="I12" i="28" s="1"/>
  <c r="J12" i="28" s="1"/>
  <c r="K12" i="28" s="1"/>
  <c r="L11" i="28"/>
  <c r="F11" i="28"/>
  <c r="G11" i="28" s="1"/>
  <c r="H11" i="28" s="1"/>
  <c r="I11" i="28" s="1"/>
  <c r="J11" i="28" s="1"/>
  <c r="K11" i="28" s="1"/>
  <c r="L10" i="28"/>
  <c r="F10" i="28"/>
  <c r="G10" i="28" s="1"/>
  <c r="H10" i="28" s="1"/>
  <c r="I10" i="28" s="1"/>
  <c r="J10" i="28" s="1"/>
  <c r="K10" i="28" s="1"/>
  <c r="L9" i="28"/>
  <c r="F9" i="28"/>
  <c r="G9" i="28" s="1"/>
  <c r="H9" i="28" s="1"/>
  <c r="I9" i="28" s="1"/>
  <c r="J9" i="28" s="1"/>
  <c r="K9" i="28" s="1"/>
  <c r="L8" i="28"/>
  <c r="F8" i="28"/>
  <c r="G8" i="28" s="1"/>
  <c r="H8" i="28" s="1"/>
  <c r="I8" i="28" s="1"/>
  <c r="J8" i="28" s="1"/>
  <c r="K8" i="28" s="1"/>
  <c r="L7" i="28"/>
  <c r="F7" i="28"/>
  <c r="G7" i="28" s="1"/>
  <c r="H7" i="28" s="1"/>
  <c r="I7" i="28" s="1"/>
  <c r="J7" i="28" s="1"/>
  <c r="K7" i="28" s="1"/>
  <c r="L5" i="28"/>
  <c r="F5" i="28"/>
  <c r="G5" i="28" s="1"/>
  <c r="H5" i="28" s="1"/>
  <c r="I5" i="28" s="1"/>
  <c r="J5" i="28" s="1"/>
  <c r="K5" i="28" s="1"/>
  <c r="L4" i="28"/>
  <c r="F4" i="28"/>
  <c r="G4" i="28" s="1"/>
  <c r="H4" i="28" s="1"/>
  <c r="I4" i="28" s="1"/>
  <c r="J4" i="28" s="1"/>
  <c r="K4" i="28" s="1"/>
  <c r="L3" i="28"/>
  <c r="F3" i="28"/>
  <c r="G3" i="28" s="1"/>
  <c r="H3" i="28" s="1"/>
  <c r="I3" i="28" s="1"/>
  <c r="J3" i="28" s="1"/>
  <c r="K3" i="28" s="1"/>
  <c r="A14" i="30" l="1"/>
  <c r="AG14" i="30" s="1"/>
  <c r="L14" i="30"/>
  <c r="M14" i="30" s="1"/>
  <c r="N14" i="30" s="1"/>
  <c r="O14" i="30" s="1"/>
  <c r="P14" i="30" s="1"/>
  <c r="Q14" i="30" s="1"/>
  <c r="R14" i="30" s="1"/>
  <c r="S14" i="30" s="1"/>
  <c r="T14" i="30" s="1"/>
  <c r="U14" i="30" s="1"/>
  <c r="V14" i="30" s="1"/>
  <c r="W14" i="30" s="1"/>
  <c r="X14" i="30" s="1"/>
  <c r="Y14" i="30" s="1"/>
  <c r="Z14" i="30" s="1"/>
  <c r="AA14" i="30" s="1"/>
  <c r="AB14" i="30" s="1"/>
  <c r="AC14" i="30" s="1"/>
  <c r="AD14" i="30" s="1"/>
  <c r="AE14" i="30" s="1"/>
  <c r="AF14" i="30" s="1"/>
  <c r="B16" i="30" s="1"/>
  <c r="C16" i="30" s="1"/>
  <c r="D16" i="30" s="1"/>
  <c r="E16" i="30" s="1"/>
  <c r="F16" i="30" s="1"/>
  <c r="G16" i="30" s="1"/>
  <c r="H16" i="30" s="1"/>
  <c r="I16" i="30" s="1"/>
  <c r="J16" i="30" s="1"/>
  <c r="K16" i="30" s="1"/>
  <c r="C7" i="11"/>
  <c r="D7" i="11"/>
  <c r="E7" i="11"/>
  <c r="F7" i="11"/>
  <c r="G7" i="11"/>
  <c r="H7" i="11"/>
  <c r="B7" i="11"/>
  <c r="C8" i="11"/>
  <c r="D8" i="11"/>
  <c r="E8" i="11"/>
  <c r="F8" i="11"/>
  <c r="G8" i="11"/>
  <c r="H8" i="11"/>
  <c r="B8" i="11"/>
  <c r="L16" i="30" l="1"/>
  <c r="M16" i="30" s="1"/>
  <c r="N16" i="30" s="1"/>
  <c r="O16" i="30" s="1"/>
  <c r="P16" i="30" s="1"/>
  <c r="Q16" i="30" s="1"/>
  <c r="R16" i="30" s="1"/>
  <c r="S16" i="30" s="1"/>
  <c r="T16" i="30" s="1"/>
  <c r="U16" i="30" s="1"/>
  <c r="V16" i="30" s="1"/>
  <c r="W16" i="30" s="1"/>
  <c r="X16" i="30" s="1"/>
  <c r="Y16" i="30" s="1"/>
  <c r="Z16" i="30" s="1"/>
  <c r="AA16" i="30" s="1"/>
  <c r="AB16" i="30" s="1"/>
  <c r="AC16" i="30" s="1"/>
  <c r="AD16" i="30" s="1"/>
  <c r="AE16" i="30" s="1"/>
  <c r="AF16" i="30" s="1"/>
  <c r="B18" i="30" s="1"/>
  <c r="C18" i="30" s="1"/>
  <c r="D18" i="30" s="1"/>
  <c r="E18" i="30" s="1"/>
  <c r="F18" i="30" s="1"/>
  <c r="G18" i="30" s="1"/>
  <c r="H18" i="30" s="1"/>
  <c r="I18" i="30" s="1"/>
  <c r="J18" i="30" s="1"/>
  <c r="K18" i="30" s="1"/>
  <c r="A16" i="30"/>
  <c r="AG16" i="30" s="1"/>
  <c r="D1" i="15"/>
  <c r="A18" i="30" l="1"/>
  <c r="AG18" i="30" s="1"/>
  <c r="L18" i="30"/>
  <c r="M18" i="30" s="1"/>
  <c r="N18" i="30" s="1"/>
  <c r="O18" i="30" s="1"/>
  <c r="P18" i="30" s="1"/>
  <c r="Q18" i="30" s="1"/>
  <c r="R18" i="30" s="1"/>
  <c r="S18" i="30" s="1"/>
  <c r="T18" i="30" s="1"/>
  <c r="U18" i="30" s="1"/>
  <c r="V18" i="30" s="1"/>
  <c r="W18" i="30" s="1"/>
  <c r="X18" i="30" s="1"/>
  <c r="Y18" i="30" s="1"/>
  <c r="Z18" i="30" s="1"/>
  <c r="AA18" i="30" s="1"/>
  <c r="AB18" i="30" s="1"/>
  <c r="AC18" i="30" s="1"/>
  <c r="AD18" i="30" s="1"/>
  <c r="AE18" i="30" s="1"/>
  <c r="B20" i="30" s="1"/>
  <c r="C20" i="30" s="1"/>
  <c r="D20" i="30" s="1"/>
  <c r="E20" i="30" s="1"/>
  <c r="F20" i="30" s="1"/>
  <c r="G20" i="30" s="1"/>
  <c r="H20" i="30" s="1"/>
  <c r="I20" i="30" s="1"/>
  <c r="J20" i="30" s="1"/>
  <c r="K20" i="30" s="1"/>
  <c r="B4" i="11"/>
  <c r="A20" i="30" l="1"/>
  <c r="AG20" i="30" s="1"/>
  <c r="L20" i="30"/>
  <c r="M20" i="30" s="1"/>
  <c r="N20" i="30" s="1"/>
  <c r="O20" i="30" s="1"/>
  <c r="P20" i="30" s="1"/>
  <c r="Q20" i="30" s="1"/>
  <c r="R20" i="30" s="1"/>
  <c r="S20" i="30" s="1"/>
  <c r="T20" i="30" s="1"/>
  <c r="U20" i="30" s="1"/>
  <c r="V20" i="30" s="1"/>
  <c r="W20" i="30" s="1"/>
  <c r="X20" i="30" s="1"/>
  <c r="Y20" i="30" s="1"/>
  <c r="Z20" i="30" s="1"/>
  <c r="AA20" i="30" s="1"/>
  <c r="AB20" i="30" s="1"/>
  <c r="AC20" i="30" s="1"/>
  <c r="AD20" i="30" s="1"/>
  <c r="AE20" i="30" s="1"/>
  <c r="AF20" i="30" s="1"/>
  <c r="B22" i="30" s="1"/>
  <c r="C22" i="30" s="1"/>
  <c r="D22" i="30" s="1"/>
  <c r="E22" i="30" s="1"/>
  <c r="F22" i="30" s="1"/>
  <c r="G22" i="30" s="1"/>
  <c r="H22" i="30" s="1"/>
  <c r="I22" i="30" s="1"/>
  <c r="J22" i="30" s="1"/>
  <c r="K22" i="30" s="1"/>
  <c r="L3" i="16"/>
  <c r="A22" i="30" l="1"/>
  <c r="AG22" i="30" s="1"/>
  <c r="L22" i="30"/>
  <c r="M22" i="30" s="1"/>
  <c r="N22" i="30" s="1"/>
  <c r="O22" i="30" s="1"/>
  <c r="P22" i="30" s="1"/>
  <c r="Q22" i="30" s="1"/>
  <c r="R22" i="30" s="1"/>
  <c r="S22" i="30" s="1"/>
  <c r="T22" i="30" s="1"/>
  <c r="U22" i="30" s="1"/>
  <c r="V22" i="30" s="1"/>
  <c r="W22" i="30" s="1"/>
  <c r="X22" i="30" s="1"/>
  <c r="Y22" i="30" s="1"/>
  <c r="Z22" i="30" s="1"/>
  <c r="AA22" i="30" s="1"/>
  <c r="AB22" i="30" s="1"/>
  <c r="AC22" i="30" s="1"/>
  <c r="AD22" i="30" s="1"/>
  <c r="AE22" i="30" s="1"/>
  <c r="B24" i="30" s="1"/>
  <c r="C24" i="30" s="1"/>
  <c r="D24" i="30" s="1"/>
  <c r="E24" i="30" s="1"/>
  <c r="F24" i="30" s="1"/>
  <c r="G24" i="30" s="1"/>
  <c r="H24" i="30" s="1"/>
  <c r="I24" i="30" s="1"/>
  <c r="J24" i="30" s="1"/>
  <c r="K24" i="30" s="1"/>
  <c r="K1" i="16"/>
  <c r="A24" i="30" l="1"/>
  <c r="AG24" i="30" s="1"/>
  <c r="L24" i="30"/>
  <c r="M24" i="30" s="1"/>
  <c r="N24" i="30" s="1"/>
  <c r="O24" i="30" s="1"/>
  <c r="P24" i="30" s="1"/>
  <c r="Q24" i="30" s="1"/>
  <c r="R24" i="30" s="1"/>
  <c r="S24" i="30" s="1"/>
  <c r="T24" i="30" s="1"/>
  <c r="U24" i="30" s="1"/>
  <c r="V24" i="30" s="1"/>
  <c r="W24" i="30" s="1"/>
  <c r="X24" i="30" s="1"/>
  <c r="Y24" i="30" s="1"/>
  <c r="Z24" i="30" s="1"/>
  <c r="AA24" i="30" s="1"/>
  <c r="AB24" i="30" s="1"/>
  <c r="AC24" i="30" s="1"/>
  <c r="AD24" i="30" s="1"/>
  <c r="AE24" i="30" s="1"/>
  <c r="AF24" i="30" s="1"/>
  <c r="B1" i="11"/>
  <c r="C4" i="11" l="1"/>
  <c r="C5" i="11" s="1"/>
  <c r="H3" i="11"/>
  <c r="G3" i="11"/>
  <c r="F3" i="11"/>
  <c r="E3" i="11"/>
  <c r="D3" i="11"/>
  <c r="C3" i="11"/>
  <c r="B3" i="11"/>
  <c r="G1" i="11"/>
  <c r="J2" i="10"/>
  <c r="D3" i="7"/>
  <c r="B5" i="11" l="1"/>
  <c r="D4" i="11"/>
  <c r="D5" i="11" s="1"/>
  <c r="E4" i="11" l="1"/>
  <c r="E5" i="11" s="1"/>
  <c r="F4" i="11" l="1"/>
  <c r="F5" i="11" s="1"/>
  <c r="G4" i="11" l="1"/>
  <c r="G5" i="11" s="1"/>
  <c r="H4" i="11" l="1"/>
  <c r="H5" i="11" s="1"/>
</calcChain>
</file>

<file path=xl/comments1.xml><?xml version="1.0" encoding="utf-8"?>
<comments xmlns="http://schemas.openxmlformats.org/spreadsheetml/2006/main">
  <authors>
    <author>WLuck</author>
    <author>Werner Luck</author>
    <author>Auvista Verlag, München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WLuck:</t>
        </r>
        <r>
          <rPr>
            <sz val="8"/>
            <color indexed="81"/>
            <rFont val="Tahoma"/>
            <family val="2"/>
          </rPr>
          <t xml:space="preserve">
Hier bitte eingeben KW und die zugehörige Zahl
(z. B.. KW 22).</t>
        </r>
      </text>
    </comment>
    <comment ref="B1" authorId="0">
      <text>
        <r>
          <rPr>
            <b/>
            <sz val="8"/>
            <color indexed="81"/>
            <rFont val="Tahoma"/>
            <family val="2"/>
          </rPr>
          <t>WLuck:</t>
        </r>
        <r>
          <rPr>
            <sz val="8"/>
            <color indexed="81"/>
            <rFont val="Tahoma"/>
            <family val="2"/>
          </rPr>
          <t xml:space="preserve">
Bei der Neuanlage eines Kalenderjahres bitte das Jahr eingeben!</t>
        </r>
      </text>
    </comment>
    <comment ref="D2" authorId="1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der Familie</t>
        </r>
      </text>
    </comment>
    <comment ref="B7" authorId="2">
      <text>
        <r>
          <rPr>
            <sz val="9"/>
            <color indexed="81"/>
            <rFont val="Tahoma"/>
            <family val="2"/>
          </rPr>
          <t>Tragen Sie in diese Zelle das Datum des ersten Wochentages ein.
Die Eintragung kann so erfolgen:
30.5.06
Automatisch wird angenommen:
Montag, 30.05.2006</t>
        </r>
      </text>
    </comment>
    <comment ref="D12" authorId="1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 Hyperlinks sind nach dem Erstellen aller Kalenderwochen zu aktivieren ( Menü "Einfügen" - "Hyperlink" und enstprechende Woche auswählen).</t>
        </r>
      </text>
    </comment>
    <comment ref="A15" authorId="1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Ist das gesamte Kalenderjahr angelegt, können die Formeln mit dem =Zeichen aktiviert werden. Es ist dann ein Bezug zu der Excel-Mappe des bezogenen Jahres und dem 1. Monat (Jan) herzustellen.</t>
        </r>
      </text>
    </comment>
  </commentList>
</comments>
</file>

<file path=xl/comments2.xml><?xml version="1.0" encoding="utf-8"?>
<comments xmlns="http://schemas.openxmlformats.org/spreadsheetml/2006/main">
  <authors>
    <author>Auvista Verlag, München</author>
  </authors>
  <commentList>
    <comment ref="A1" authorId="0">
      <text>
        <r>
          <rPr>
            <sz val="16"/>
            <color indexed="81"/>
            <rFont val="Tahoma"/>
            <family val="2"/>
          </rPr>
          <t>Tragen sie in die Zelle A1 die Jahreszahl als 
vierstellige Zahl 
ein. Die Tagesangaben zählen von dort aus weiter. Das Jahresgerüst funktioniert vom 1.1.1993 bis zum 31.12.2015.</t>
        </r>
      </text>
    </comment>
  </commentList>
</comments>
</file>

<file path=xl/sharedStrings.xml><?xml version="1.0" encoding="utf-8"?>
<sst xmlns="http://schemas.openxmlformats.org/spreadsheetml/2006/main" count="1530" uniqueCount="1289">
  <si>
    <t>Name</t>
  </si>
  <si>
    <t>Vorname</t>
  </si>
  <si>
    <t>Festtelefon</t>
  </si>
  <si>
    <t>Fax</t>
  </si>
  <si>
    <t>Mobiltelefon</t>
  </si>
  <si>
    <t>Bemerkungen</t>
  </si>
  <si>
    <t>E-Mail 1</t>
  </si>
  <si>
    <t>E-Mail 2</t>
  </si>
  <si>
    <t>Merksätze zu Lebenskunst</t>
  </si>
  <si>
    <t>und Lebensfreude</t>
  </si>
  <si>
    <t>Über unser Leben</t>
  </si>
  <si>
    <t>l</t>
  </si>
  <si>
    <t>Alle Lebewesen sind von Natur aus mit einem Gefühl für lebens- und arterhaltende</t>
  </si>
  <si>
    <t>Verhaltensweisen ausgerüstet; der Mensch besitzt darüber hinaus die Kräfte seines</t>
  </si>
  <si>
    <t>Verstandes.</t>
  </si>
  <si>
    <t>Der Mensch ist das einzige Lebewesen, das seine Umwelt selbst gestalten, aber auch</t>
  </si>
  <si>
    <t>zerstören kann.</t>
  </si>
  <si>
    <t>Die größte Sünde ist das Handeln des Menschen, der tut, was er zwar tun kann, aber</t>
  </si>
  <si>
    <t>nicht tun darf.</t>
  </si>
  <si>
    <t>Der Mensch darf nie seinen Verstand oder sein Gefühl allein berücksichtigen, das eine</t>
  </si>
  <si>
    <t>Das Streben nach Selbstverwirklichung ist das Kennzeichen des geistigen Lebens,</t>
  </si>
  <si>
    <t>das uns vom Leben aller übrigen Lebewesen unterscheidet.</t>
  </si>
  <si>
    <t>Die meisten Erkrankungen sind das Ergebnis einer falschen Lebensführung, eben eines</t>
  </si>
  <si>
    <t>Lebens ohne Übereinstimmung mit uns selbst.</t>
  </si>
  <si>
    <t>Ein freundliches Wort kann heilsamer sein als alle Medizin.</t>
  </si>
  <si>
    <t>Über berufliche und außerberufliche Aktivitäten</t>
  </si>
  <si>
    <t>Der Beruf ist eine der wichtigsten Aktivitäten unseres Lebens, aber nicht das Leben selbst.</t>
  </si>
  <si>
    <t>Wir arbeiten um zu leben, aber wir leben nicht um zu arbeiten.</t>
  </si>
  <si>
    <t>Nichts wird uns im Leben geschenkt, wir müssen uns alles selbst erarbeiten, und auch</t>
  </si>
  <si>
    <t>Lernen ist Arbeit.</t>
  </si>
  <si>
    <t>Handeln ist immer besser als Nichtstun; denn alle Fehler sind korrigierbar.</t>
  </si>
  <si>
    <t>Arbeit an sich macht niemals krank, nur die Bedingungen, unter denen wir sie ausführen</t>
  </si>
  <si>
    <t>müssen.</t>
  </si>
  <si>
    <t>Erfolg ist vor allem eine Frage der Zielsetzung.</t>
  </si>
  <si>
    <t>Berufliche und außerberufliche Aktivitäten sind keine getrennten Bereiche, sie sollten</t>
  </si>
  <si>
    <t>sich vielmehr ergänzen und gegenseitig fördern.</t>
  </si>
  <si>
    <t>Über Ehe und Liebe</t>
  </si>
  <si>
    <t>In einer Liebesbeziehung bleibt zwar das Sexuelle die tragende Komponente, doch echte</t>
  </si>
  <si>
    <t>lichkeiten körperlicher und geistiger Art gehören dazu.</t>
  </si>
  <si>
    <t>Wer eine dauerhafte Bindung an seinen Partner als Unterdrückung seiner Persönlich=</t>
  </si>
  <si>
    <t>keit empfindet, sollte sich für ein Leben als Single entscheiden.</t>
  </si>
  <si>
    <t>Die Grundlagen einer Ehe bilden die intakte Kommunikation zwischen den Partnern und</t>
  </si>
  <si>
    <t>die Anerkennung und Achtung ihres Andersseins, das die Möglichkeiten einer frucht=</t>
  </si>
  <si>
    <t>baren Ergänzung vom körperlich-sexuellen bis zum geistig-seelischen Bereich eröffnert.</t>
  </si>
  <si>
    <t>Über die Gesellschaft</t>
  </si>
  <si>
    <t>Der Mensch ist ein Gemeinschaftswesen, für das eine ungestörte Kommunikation und</t>
  </si>
  <si>
    <t>gute zwischenmenschliche Beziehungen in der Familie und der Gesellschaft lebens=</t>
  </si>
  <si>
    <t>wichtig sind.</t>
  </si>
  <si>
    <t>Jede Gesellschaft ist so gut oder so schlecht wie ihre Glieder, eben die einzelnen.</t>
  </si>
  <si>
    <t>In  einer humanen Gesellschaft sollte nur der Mensch selber gelten und nicht sein Beruf,</t>
  </si>
  <si>
    <t>seine soziale Stellung oder sein Vermögen.</t>
  </si>
  <si>
    <t>Das Recht des einzelnen auf eine selbstbestimmte Lebensführung schließt immer das</t>
  </si>
  <si>
    <t>gleiche Recht für alle übrigen Mitglieder der Gesellschaft ein.</t>
  </si>
  <si>
    <t>Selbstbestimmung und Lebensfreude dürfen niemals auf Kosten oder zum Schaden</t>
  </si>
  <si>
    <t>anderer erreicht werden.</t>
  </si>
  <si>
    <t>Wissenschaft und Technik sind ebenso wie die Wirtschaft nur Diener des Menschen,</t>
  </si>
  <si>
    <t>also nicht Selbstzweck, sondern nur Mittel zum Zweck.</t>
  </si>
  <si>
    <t>Über Glück und glücklich sein</t>
  </si>
  <si>
    <t>Glück haben beruht auf einem Zufall, glücklich sein ist dagegen ein Bestandteil unserer</t>
  </si>
  <si>
    <t>Lebensführung.</t>
  </si>
  <si>
    <t>dies von anderen geschenkt wird.</t>
  </si>
  <si>
    <t>Glücklich sein ist unabhängig vom Einkommen oder dem sozialen Ansehen des ausge=</t>
  </si>
  <si>
    <t>übten Berufes.</t>
  </si>
  <si>
    <t>Wahres Glück ist gleichbedeutend mit innerer Befriedigung.</t>
  </si>
  <si>
    <t>Das Glück der Selbstbestätigung und inneren Befriedigung sollten wir stets höher werten</t>
  </si>
  <si>
    <t>als alle äußerlichen Erfolge.</t>
  </si>
  <si>
    <t>Über Selbstverwirklichung und Lebenskunst</t>
  </si>
  <si>
    <t>Selbstverwirklichung bedeutet das ständige Streben nach weiterer Entwicklung und</t>
  </si>
  <si>
    <t>Festigung unserer Persönlichkeitsstruktur.</t>
  </si>
  <si>
    <t>Selbstverwirklichung ist zugleich Selbsterziehung.</t>
  </si>
  <si>
    <t>Eine selbstbestimmte Lebensführung setzt nicht nur den Willen dafür voraus, sondern</t>
  </si>
  <si>
    <t>ebenfalls Lernbereitschaft, Kritikfähigkeit, Entscheidungsfreude und Tatkraft.</t>
  </si>
  <si>
    <t>Lebenskunst besteht aus dem gefühls- und verstandesmäßigen Erfassen aller Chancen</t>
  </si>
  <si>
    <t>zur eigenen Selbstverwirklichung innerhalb der gesellschaftlichen Möglichkeiten.</t>
  </si>
  <si>
    <t>Die wichtigste Voraussetzung für ein selbstbestimmtes Leben ist die Fähigkeit, eigene</t>
  </si>
  <si>
    <t>Wünsche und Bedürfnisse von fremdbestimmten Denk- und Handelsweisen zu unter=</t>
  </si>
  <si>
    <t>scheiden.</t>
  </si>
  <si>
    <t>macht uns zu Handlangern der Wünsche und Bestrebungen anderer.</t>
  </si>
  <si>
    <t>erfassen.</t>
  </si>
  <si>
    <t>Arbeit und Muße müssen stets eine untrennbare Einheit bilden, sie gehören zusammen</t>
  </si>
  <si>
    <t>Lebensstandard und Wohlstand sind etwas anderes als Lebensqualität und Wohlbefinden;</t>
  </si>
  <si>
    <t>Im Geschäftsleben mag Zeit Geld bedeuten, im übrigen Leben bedeutet Zeit die Gelegen=</t>
  </si>
  <si>
    <t>rung und der frohen Erwartung der Zukunft.</t>
  </si>
  <si>
    <t>Essen ist ein biologisch bedingtes Bedürfnis, das Essen zu genießen ist dagegen eine</t>
  </si>
  <si>
    <t>Lebensfreude ist lernbar,  sie beruht auf einer Lebenskunst, für die wir uns Kenntnisse</t>
  </si>
  <si>
    <t>und Erkenntnisse, geistige Fähigkeiten und eine gefühlsmäßige Sicherheit des Handelns</t>
  </si>
  <si>
    <t>erarbeiten müssen.</t>
  </si>
  <si>
    <t>Artikulation</t>
  </si>
  <si>
    <t>Regel Nr. 1</t>
  </si>
  <si>
    <t>Sinnvolle Lautstärke und angemessenes Tempo</t>
  </si>
  <si>
    <t>Regel Nr. 2</t>
  </si>
  <si>
    <t>Wörter und Sätze richtig betonen</t>
  </si>
  <si>
    <t>Regel Nr. 3</t>
  </si>
  <si>
    <t>Wörter korrekt aussprechen</t>
  </si>
  <si>
    <t>Regel Nr. 4</t>
  </si>
  <si>
    <t>Verlegenheitstöne vermeiden</t>
  </si>
  <si>
    <t>Regel Nr. 5</t>
  </si>
  <si>
    <t>Dialekte eindämmen</t>
  </si>
  <si>
    <t>Regel Nr. 6</t>
  </si>
  <si>
    <t>Regel Nr. 7</t>
  </si>
  <si>
    <t>Sprechstörungen korrigieren</t>
  </si>
  <si>
    <t>Gute Rhetorik, Grundvoraussetzungen</t>
  </si>
  <si>
    <t>Erste</t>
  </si>
  <si>
    <t>Die wahre und die gehaltvolle Aussage</t>
  </si>
  <si>
    <t>Zweite</t>
  </si>
  <si>
    <t>Dritte</t>
  </si>
  <si>
    <t>Die wirkungsvoll vorgetragene Aussage</t>
  </si>
  <si>
    <t>Vierte</t>
  </si>
  <si>
    <t>Die Kunst des Schweigens und Zuhörens</t>
  </si>
  <si>
    <t>Gute Rhetorik, Gesetze</t>
  </si>
  <si>
    <t>Gesetz Nr. 1</t>
  </si>
  <si>
    <t>Gut überlegen</t>
  </si>
  <si>
    <t>Gesetz Nr. 2</t>
  </si>
  <si>
    <t>Körpersprache einsetzen</t>
  </si>
  <si>
    <t>Gesetz Nr. 3</t>
  </si>
  <si>
    <t>Kurz und knapp sprechen</t>
  </si>
  <si>
    <t>Gesetz Nr. 4</t>
  </si>
  <si>
    <t>Anschaulich formulieren</t>
  </si>
  <si>
    <t>Gesetz Nr. 5</t>
  </si>
  <si>
    <t>Argumente präsentieren</t>
  </si>
  <si>
    <t>Gesetz Nr. 6</t>
  </si>
  <si>
    <t>Spannend ausführen</t>
  </si>
  <si>
    <t>Gesetz Nr. 7</t>
  </si>
  <si>
    <t>Positiv verhalten</t>
  </si>
  <si>
    <t>Zusammenarbeit im Team, Grundvoraussetzungen</t>
  </si>
  <si>
    <t>1.</t>
  </si>
  <si>
    <t>2.</t>
  </si>
  <si>
    <t>3.</t>
  </si>
  <si>
    <t>4.</t>
  </si>
  <si>
    <t>Umgang mit der Zeit - Selftiming</t>
  </si>
  <si>
    <t>Ranglisten erstellen</t>
  </si>
  <si>
    <t>Zeiträume einteilen</t>
  </si>
  <si>
    <t>Zeit einbehalten (Zeiträuber abwehren)</t>
  </si>
  <si>
    <t>Redeüberflüssigkeiten vermeiden</t>
  </si>
  <si>
    <t>5.</t>
  </si>
  <si>
    <t>Checklisten benutzen</t>
  </si>
  <si>
    <t>6.</t>
  </si>
  <si>
    <t>Besprechungsregeln befolgen</t>
  </si>
  <si>
    <t>7.</t>
  </si>
  <si>
    <t>Dipositionen machen (Auflistungen: was, wann, wie, wo, von wem, mit wem)</t>
  </si>
  <si>
    <t>8.</t>
  </si>
  <si>
    <t>Tätigkeiten delegieren</t>
  </si>
  <si>
    <t>9.</t>
  </si>
  <si>
    <t>Idealzeiten nutzen</t>
  </si>
  <si>
    <t>10.</t>
  </si>
  <si>
    <t>Umgang miteinander - Teamtalking</t>
  </si>
  <si>
    <t>Richtige Einstellung (menschenfreundliche Grundeinstellung, andere sind Mit- nicht Gegenspieler)</t>
  </si>
  <si>
    <t>Freundlicher Umgangston</t>
  </si>
  <si>
    <t>Höfliche Umgangsformen</t>
  </si>
  <si>
    <t>Offene Körpersprache</t>
  </si>
  <si>
    <t>Positives Anerkennen</t>
  </si>
  <si>
    <t>Konstruktive Kritik</t>
  </si>
  <si>
    <t>Notwendige Motivation</t>
  </si>
  <si>
    <t>Erfolgreiches Überzeugen (mit Gesprächspartnern positiv auseinandersetzen)</t>
  </si>
  <si>
    <t>Eigener Standpunkt</t>
  </si>
  <si>
    <t>Gruppenarbeit leiten - Moderation</t>
  </si>
  <si>
    <t>Präparierung (Sitzpositionen, Ungestörtheit, Blickkontakte...)</t>
  </si>
  <si>
    <t>Begrüßung (knappe Eröffnungsworte: zum Thema kommen! Bei Gruppen, die sich noch nicht kennen Vorstellung (Sichvorstellen) der Teilnehmer)</t>
  </si>
  <si>
    <t>Themenvorstellung</t>
  </si>
  <si>
    <t>Ablaufplanung</t>
  </si>
  <si>
    <t>Fragestellung</t>
  </si>
  <si>
    <t>Sprechzuweisung</t>
  </si>
  <si>
    <t>Spielregelung</t>
  </si>
  <si>
    <t>Grundhaltung (Ruhe, Ausgeglichenheit, sich nicht provozieren lassen, Zurückhaltung...)</t>
  </si>
  <si>
    <t>Körperverhalten (nonverbale Signale berücksichtigen...)</t>
  </si>
  <si>
    <t>Ergebnissicherung (nicht vom Thema abkommen, Zwischenergebnisse zusammenfassen)</t>
  </si>
  <si>
    <t>Information darstellen - Präsentation</t>
  </si>
  <si>
    <t>Stichwörter:</t>
  </si>
  <si>
    <t>Attraktivität</t>
  </si>
  <si>
    <t>Proportionierung</t>
  </si>
  <si>
    <t>Informationsgehalt</t>
  </si>
  <si>
    <t>Präsentations=</t>
  </si>
  <si>
    <t>methoden:</t>
  </si>
  <si>
    <t>Wandtafel</t>
  </si>
  <si>
    <t>Overhead-</t>
  </si>
  <si>
    <t>Pinnwand-Diskussionsmethode</t>
  </si>
  <si>
    <t>Projektor</t>
  </si>
  <si>
    <t>Verantwortung übernehmen</t>
  </si>
  <si>
    <t>Verantwortung als Chance erkennen</t>
  </si>
  <si>
    <t>Verantwortung als höher Pflicht verstehen</t>
  </si>
  <si>
    <t>Verantwortung persönlich übernehmen</t>
  </si>
  <si>
    <t>Verantwortung zugänglich machen (Vorbild sein!)</t>
  </si>
  <si>
    <t>Mitarbeiter führen</t>
  </si>
  <si>
    <t>Führungsprofil entwickeln (kooperativer Führungsstil, humanitäre Prinzipien ...)</t>
  </si>
  <si>
    <t>Mitarbeiter fördern (Entwicklung der Mitarbeiter tatkräftig unterstützen...)</t>
  </si>
  <si>
    <r>
      <t xml:space="preserve">Mitarbeiter respektieren (gut behandeln, umsichtig sein, kommunikativ sein, </t>
    </r>
    <r>
      <rPr>
        <b/>
        <sz val="10"/>
        <rFont val="Arial"/>
        <family val="2"/>
      </rPr>
      <t>nicht</t>
    </r>
    <r>
      <rPr>
        <sz val="10"/>
        <rFont val="Arial"/>
        <family val="2"/>
      </rPr>
      <t xml:space="preserve"> mit Mitarbeitern nur das allernötigste reden…)</t>
    </r>
  </si>
  <si>
    <t>Mitarbeiter nicht manipulieren (große Fehler: negative Beeinflussung, gegeneinander ausspielen…)</t>
  </si>
  <si>
    <t>Sieben Motivationsansätze</t>
  </si>
  <si>
    <t>1. Ansatz</t>
  </si>
  <si>
    <t>Sicherheitsdenken</t>
  </si>
  <si>
    <t>(Sicherung der Grundbedürfnisse)</t>
  </si>
  <si>
    <t>2. Ansatz</t>
  </si>
  <si>
    <t>Vorteilsdenken</t>
  </si>
  <si>
    <t>(Gewinne ermöglichen)</t>
  </si>
  <si>
    <t>3. Ansatz</t>
  </si>
  <si>
    <t>Zugehörigkeitsdenken</t>
  </si>
  <si>
    <t>(soziale Kontakte, Zuwendung, Zuneigung, Freundschaft)</t>
  </si>
  <si>
    <t>4. Ansatz</t>
  </si>
  <si>
    <t>Statusdenken</t>
  </si>
  <si>
    <t>(eigenständige Geltung vor Mitmenschen, soziale Stellung, Ansehen)</t>
  </si>
  <si>
    <t>5. Ansatz</t>
  </si>
  <si>
    <t>Bequemlichkeitsdenken</t>
  </si>
  <si>
    <t>(bewahren vor Unbequemem)</t>
  </si>
  <si>
    <t>6. Ansatz</t>
  </si>
  <si>
    <t>Verdrängungsdenken</t>
  </si>
  <si>
    <t>(überdecken von negativen Realitäten, wecken von angenehmen Gefühlen)</t>
  </si>
  <si>
    <t>7. Ansatz</t>
  </si>
  <si>
    <t>Erkenntnisdenken</t>
  </si>
  <si>
    <t>Überprüfung der eigenen Einstellung zum Erreichen von Zielen</t>
  </si>
  <si>
    <t>(fünf Merkpunkte)</t>
  </si>
  <si>
    <t>Sich selbst als Verursacher begreifen</t>
  </si>
  <si>
    <t>Zieldenken statt Problemdenken</t>
  </si>
  <si>
    <t>Viele Ideen haben - nicht nur eine (kein Versteifen auf einen Weg)</t>
  </si>
  <si>
    <t>Mit Menschen positiv zusammenarbeiten (oft ist Unterstützung von anderen erforderlich!)</t>
  </si>
  <si>
    <t>Merksätze, Sprichwörter, Redensarten, Assoziationen, Sinnsprüche</t>
  </si>
  <si>
    <t>Martin Luther</t>
  </si>
  <si>
    <t>Mach´s Maul auf, tritt fest auf, hör´ bald auf!</t>
  </si>
  <si>
    <t>Emanuel Kant</t>
  </si>
  <si>
    <t>Wer sich aber zum Wurm macht, kann nachher nicht klagen, wenn er mit Füßen getreten wird.</t>
  </si>
  <si>
    <t>Unbekannt</t>
  </si>
  <si>
    <t>Was ihr seid, sind wir gewesen, was wir sind, werdet ihr werden.</t>
  </si>
  <si>
    <t>Ernst Jünger</t>
  </si>
  <si>
    <t>Auf alle Fälle führt die Hoffnung weiter als die Furcht!</t>
  </si>
  <si>
    <t>Horst Conen</t>
  </si>
  <si>
    <t>Rabindranath Tagore</t>
  </si>
  <si>
    <t>Thomas Carlyle</t>
  </si>
  <si>
    <t>Unsere Hauptaufgabe ist nicht, zu sehen, was in vager Ferne liegt, sondern nur das zu tun, was das Nächstliegende ist.</t>
  </si>
  <si>
    <t>Sir William Osler</t>
  </si>
  <si>
    <t>Lernt in Tageseinheiten zu leben!</t>
  </si>
  <si>
    <t>Joachim Ringelnatz</t>
  </si>
  <si>
    <t>Irländische Quelle</t>
  </si>
  <si>
    <t>Nimm dir Zeit...</t>
  </si>
  <si>
    <t xml:space="preserve"> um zu arbeiten, es ist der Preis des Erfolges.</t>
  </si>
  <si>
    <t xml:space="preserve"> um nachzudenken, es ist die Quelle der Kraft.</t>
  </si>
  <si>
    <t xml:space="preserve"> um zu spielen, es ist das Geheimnis der Jugend.</t>
  </si>
  <si>
    <t xml:space="preserve"> um zu lesen, es ist die Grundlage des Wissens.</t>
  </si>
  <si>
    <t xml:space="preserve"> um freundlich zu sein, es ist das Tor zum Glücklichsein.</t>
  </si>
  <si>
    <t xml:space="preserve"> um zu träumen, es ist der Weg zu den Sternen.</t>
  </si>
  <si>
    <t xml:space="preserve"> um zu lieben, es ist die wahre Lebensfreude.</t>
  </si>
  <si>
    <t xml:space="preserve"> um froh zu sein, es ist die Musik der Seele.</t>
  </si>
  <si>
    <t>Mark Twain</t>
  </si>
  <si>
    <t>Nachdem wir das Ziel endgültig aus den Augen verloren hatten, verdoppelten wir unsere Anstrengungen.</t>
  </si>
  <si>
    <t>Peter Drucker</t>
  </si>
  <si>
    <r>
      <t xml:space="preserve">Es ist besser, die </t>
    </r>
    <r>
      <rPr>
        <b/>
        <sz val="11"/>
        <rFont val="Arial"/>
        <family val="2"/>
      </rPr>
      <t>richtige</t>
    </r>
    <r>
      <rPr>
        <sz val="11"/>
        <rFont val="Arial"/>
        <family val="2"/>
      </rPr>
      <t xml:space="preserve"> Arbeit zu tun (=Effektivität), als eine Arbeit "richtig" zu tun (= Effizienz).</t>
    </r>
  </si>
  <si>
    <t>Nietzsche</t>
  </si>
  <si>
    <t>Die größten Ereignisse, das sind nicht unsere lautesten, sondern unsere stillsten Stunden.</t>
  </si>
  <si>
    <t>Chinesische Weisheit</t>
  </si>
  <si>
    <t>Persisches Sprichwort</t>
  </si>
  <si>
    <t>Alle Dinge sind schwer, bevor sie leicht werden.</t>
  </si>
  <si>
    <t>Andre´ Gide</t>
  </si>
  <si>
    <t>Glaube denen, die die Wahrheit suchen, und zweifele an denen, die sie gefunden haben.</t>
  </si>
  <si>
    <t>Am treuesten wird der Mensch vom schlechten Ruf begleitet.</t>
  </si>
  <si>
    <t>Wir leben in einer Zeit, in der die Menschen nicht wissen, was sie wollen, aber alles tun, um es zu bekommen.</t>
  </si>
  <si>
    <t>Wer um des lieben Friedens willen alles schluckt, vergiftet sich und erzieht andere zur Rücksichtlosigkeit.</t>
  </si>
  <si>
    <t>Das Richtige kennen - und es nicht tun, das ist Feigheit.</t>
  </si>
  <si>
    <t>Les  Brown</t>
  </si>
  <si>
    <t>Zupacken, das Leben in die eigene Hand nehmen - dann erreichen wir, was wir wollen.</t>
  </si>
  <si>
    <t>Wayne Dyer</t>
  </si>
  <si>
    <t>Wer seine Fähigkeiten voll nutzen will, muss jeden Tag leben als wäre es der letzte.</t>
  </si>
  <si>
    <t>Brian Traoy</t>
  </si>
  <si>
    <t>Nur Ziele, die wir schriftlich festhalten, sind echte Ziele; alle anderen sind reine Fantasie.</t>
  </si>
  <si>
    <t>Bibel Sprüche 25,21</t>
  </si>
  <si>
    <t>Wenn dein Feind hungrig ist, gib ihm zu essen; ist er durstig, gib ihm zu trinken.</t>
  </si>
  <si>
    <t>Manches gute Gewissen stammt nur von einem schlechten Gedächtnis.</t>
  </si>
  <si>
    <t>Friedrich Dürrenmatt</t>
  </si>
  <si>
    <t>Glaube unbedingt an das Gute im Menschen und rechne mit dem Schlechten in ihm.</t>
  </si>
  <si>
    <t>Daniel Goeudevert</t>
  </si>
  <si>
    <t>Es kommt letzten Endes nicht so sehr darauf an, was einer erreicht und wo er steht,</t>
  </si>
  <si>
    <t>sondern was einer tut und warum er es tut.</t>
  </si>
  <si>
    <t>Ich bin gestolpert  - und stolpere auch weiterhin -, und ich bin gescheitert, aber ich habe nicht aufgegeben.</t>
  </si>
  <si>
    <t>Es kann nie schaden, die Augen zu öffnen. Es ist aber immer besser, selber zu denken.</t>
  </si>
  <si>
    <t>Anatole France</t>
  </si>
  <si>
    <t>Andre´ Malraux</t>
  </si>
  <si>
    <t>Ein Mensch ist nicht viel. Aber nichts ist so viel wie ein Mensch.</t>
  </si>
  <si>
    <t>Karl Hilty</t>
  </si>
  <si>
    <t>Der Müßiggang macht unendlich viel müder und nervöser als die Arbeit und schwächt</t>
  </si>
  <si>
    <t>die Widerstandskraft, auf der eigentlich alle Gesundheit beruht.</t>
  </si>
  <si>
    <t>Albert Camus</t>
  </si>
  <si>
    <t>Blaise Pascal</t>
  </si>
  <si>
    <t>Unsere Natur ist in der Bewegung, völlige Ruhe ist der Tod.</t>
  </si>
  <si>
    <t>J.G. Hamann</t>
  </si>
  <si>
    <t>Wenn ich meine Füße ruhen lasse, hört auch mein Kopf auf zu funktionieren.</t>
  </si>
  <si>
    <t>Aristophanes</t>
  </si>
  <si>
    <t>Menschen bilden bedeutet nicht, ein Gefäß zu füllen, sondern eine Feuer zu entfachen.</t>
  </si>
  <si>
    <t>Georg Christoph Lichtenberg</t>
  </si>
  <si>
    <t>Die Welt ist nicht da, um von uns erkannt zu werden, sondern um uns in ihr zu bilden.</t>
  </si>
  <si>
    <t>Alfred Herrhausen</t>
  </si>
  <si>
    <t>Wir müssen das, was wir denken, auch sagen, wir müssen das, was wir sagen, auch tun, und wir müssen das, was wir tun, auch sein.</t>
  </si>
  <si>
    <t>Ein Mann mit einer neuen Idee gilt solange als verschroben, bis er Erfolg hat.</t>
  </si>
  <si>
    <t>Griechisches Sprichwort</t>
  </si>
  <si>
    <t>Taten sind Früchte, Worte nur Blätter.</t>
  </si>
  <si>
    <t>William Maugham</t>
  </si>
  <si>
    <t>Der Mensch hat das Warten verlernt. Darin liegt das Grundübel unserer Zeit.</t>
  </si>
  <si>
    <t>5 Basics</t>
  </si>
  <si>
    <t>1. Entschlossenheit und Härte</t>
  </si>
  <si>
    <t>2. Fairness und Gerechtigkeit</t>
  </si>
  <si>
    <t>3. Leistungsförderndes Umfeld</t>
  </si>
  <si>
    <t>4. Das Ansehen "Ihres" Bereichs</t>
  </si>
  <si>
    <t>5. Ein hohes Ansehen Ihrer Person (als Chef)</t>
  </si>
  <si>
    <t>Leonardo da Vinci</t>
  </si>
  <si>
    <t>Wer nicht kann, was er will, muss das wollen, was er kann.</t>
  </si>
  <si>
    <t>Marie von Ebner-Eschenbach</t>
  </si>
  <si>
    <t>Nichts macht uns feiger und gewissenloser, als der Versuch, von allen Menschen geliebt zu werden.</t>
  </si>
  <si>
    <t>Joseph Wood Krutch</t>
  </si>
  <si>
    <t>Logik ist die Kunst, zuversichtlich in die Irre zu gehen.</t>
  </si>
  <si>
    <t>Geburtstage</t>
  </si>
  <si>
    <t>Monat</t>
  </si>
  <si>
    <t>Datum</t>
  </si>
  <si>
    <t>Alter</t>
  </si>
  <si>
    <t>Januar</t>
  </si>
  <si>
    <t>Februar</t>
  </si>
  <si>
    <t>März</t>
  </si>
  <si>
    <t>April</t>
  </si>
  <si>
    <t>Mai</t>
  </si>
  <si>
    <t>06</t>
  </si>
  <si>
    <t>Juni</t>
  </si>
  <si>
    <t>07</t>
  </si>
  <si>
    <t>Juli</t>
  </si>
  <si>
    <t>08</t>
  </si>
  <si>
    <t>August</t>
  </si>
  <si>
    <t>09</t>
  </si>
  <si>
    <t>September</t>
  </si>
  <si>
    <t>10</t>
  </si>
  <si>
    <t>Oktober</t>
  </si>
  <si>
    <t>11</t>
  </si>
  <si>
    <t>November</t>
  </si>
  <si>
    <t>12</t>
  </si>
  <si>
    <t>Dezember</t>
  </si>
  <si>
    <t>Sterbetage</t>
  </si>
  <si>
    <t>Sterbedatum</t>
  </si>
  <si>
    <t>geb. am</t>
  </si>
  <si>
    <t>Geborene</t>
  </si>
  <si>
    <t>Verwandt-
schaftsverhältnis</t>
  </si>
  <si>
    <t>KW 1</t>
  </si>
  <si>
    <t>Allgemeine Angaben</t>
  </si>
  <si>
    <t>Aktuelle Namen</t>
  </si>
  <si>
    <t>Geben Sie das Datum des ersten</t>
  </si>
  <si>
    <t>Montags im Jahr hier in Zelle B7 ein:</t>
  </si>
  <si>
    <t>Jan</t>
  </si>
  <si>
    <t>Feb</t>
  </si>
  <si>
    <t>Mrz</t>
  </si>
  <si>
    <t>Apr</t>
  </si>
  <si>
    <t>Jun</t>
  </si>
  <si>
    <t>Jul</t>
  </si>
  <si>
    <t>Aug</t>
  </si>
  <si>
    <t>Sep</t>
  </si>
  <si>
    <t>Okt</t>
  </si>
  <si>
    <t>Nov</t>
  </si>
  <si>
    <t>Dez</t>
  </si>
  <si>
    <t>Feiertag</t>
  </si>
  <si>
    <t>FT</t>
  </si>
  <si>
    <t>Freier Tag</t>
  </si>
  <si>
    <t>G</t>
  </si>
  <si>
    <t>K</t>
  </si>
  <si>
    <t>S</t>
  </si>
  <si>
    <t>Sonderurlaub</t>
  </si>
  <si>
    <t>U</t>
  </si>
  <si>
    <t>Urlaub</t>
  </si>
  <si>
    <t>Urlaubsplanung</t>
  </si>
  <si>
    <t>Jahr</t>
  </si>
  <si>
    <t>Woche</t>
  </si>
  <si>
    <t>Tag</t>
  </si>
  <si>
    <t>Montag</t>
  </si>
  <si>
    <t>Dienstag</t>
  </si>
  <si>
    <t>Mittwoch</t>
  </si>
  <si>
    <t>Donnerstag</t>
  </si>
  <si>
    <t>Freitag</t>
  </si>
  <si>
    <t>Samstag</t>
  </si>
  <si>
    <t>Sonntag</t>
  </si>
  <si>
    <t>Termine</t>
  </si>
  <si>
    <t>Tagesplan</t>
  </si>
  <si>
    <t>Erläuterungen</t>
  </si>
  <si>
    <t>(Erstellen nur bei Bedarf, sonst Wochenübersicht!)</t>
  </si>
  <si>
    <t>¹</t>
  </si>
  <si>
    <t>OK</t>
  </si>
  <si>
    <t>*</t>
  </si>
  <si>
    <t>(</t>
  </si>
  <si>
    <t>Kontakte</t>
  </si>
  <si>
    <t>Zeichenerklärungen</t>
  </si>
  <si>
    <t>Private Termine</t>
  </si>
  <si>
    <t>Meditation</t>
  </si>
  <si>
    <t>Stille Minute</t>
  </si>
  <si>
    <t xml:space="preserve">dstl. Termine mit </t>
  </si>
  <si>
    <t>anderen</t>
  </si>
  <si>
    <t>dstl. Termine selbst</t>
  </si>
  <si>
    <t>Prioritäten:</t>
  </si>
  <si>
    <t>A</t>
  </si>
  <si>
    <t>höchste, nicht delegierbar</t>
  </si>
  <si>
    <t>B</t>
  </si>
  <si>
    <t>mittlere, delegierbar</t>
  </si>
  <si>
    <t>C</t>
  </si>
  <si>
    <t>niedrige, delegierbar</t>
  </si>
  <si>
    <t>13</t>
  </si>
  <si>
    <t>14</t>
  </si>
  <si>
    <t>Prio-</t>
  </si>
  <si>
    <t>Zeit</t>
  </si>
  <si>
    <t>Aufgaben</t>
  </si>
  <si>
    <t>rität</t>
  </si>
  <si>
    <t>bed.</t>
  </si>
  <si>
    <t>þ</t>
  </si>
  <si>
    <t>erledigt</t>
  </si>
  <si>
    <t>15</t>
  </si>
  <si>
    <t>Zeitbedarf</t>
  </si>
  <si>
    <t>in (halben) Stunden</t>
  </si>
  <si>
    <t>16</t>
  </si>
  <si>
    <t>17</t>
  </si>
  <si>
    <t>18</t>
  </si>
  <si>
    <t>19</t>
  </si>
  <si>
    <t>20</t>
  </si>
  <si>
    <t>21</t>
  </si>
  <si>
    <t>Statistik</t>
  </si>
  <si>
    <t>bei Bedarf</t>
  </si>
  <si>
    <t>22</t>
  </si>
  <si>
    <t>Privat</t>
  </si>
  <si>
    <t>Tagesziel / Motto</t>
  </si>
  <si>
    <t>Startseite</t>
  </si>
  <si>
    <t>Straße</t>
  </si>
  <si>
    <t>Wohnort</t>
  </si>
  <si>
    <t>Tageskalender</t>
  </si>
  <si>
    <t>Datum:</t>
  </si>
  <si>
    <t>Uhrzeit</t>
  </si>
  <si>
    <t>Termin</t>
  </si>
  <si>
    <t>7:00</t>
  </si>
  <si>
    <t>7:30</t>
  </si>
  <si>
    <t>8:00</t>
  </si>
  <si>
    <t>8:30</t>
  </si>
  <si>
    <t>9:00</t>
  </si>
  <si>
    <t>9:30</t>
  </si>
  <si>
    <t>10:00</t>
  </si>
  <si>
    <t>10:30</t>
  </si>
  <si>
    <t>Besorgungen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</si>
  <si>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</si>
  <si>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</si>
  <si>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</si>
  <si>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</si>
  <si>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</si>
  <si>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</si>
  <si>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</si>
  <si>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</si>
  <si>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Anrufe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</si>
  <si>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</si>
  <si>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</si>
  <si>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</si>
  <si>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</si>
  <si>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</si>
  <si>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</si>
  <si>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</si>
  <si>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</si>
  <si>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Monatsübersicht</t>
  </si>
  <si>
    <t>Aktivitäten-Checkliste/</t>
  </si>
  <si>
    <t>Aufgaben-Kontrolle</t>
  </si>
  <si>
    <t>Mo</t>
  </si>
  <si>
    <t>Di</t>
  </si>
  <si>
    <t>Mi</t>
  </si>
  <si>
    <t>Do</t>
  </si>
  <si>
    <t>Fr</t>
  </si>
  <si>
    <t>Sa</t>
  </si>
  <si>
    <t>So</t>
  </si>
  <si>
    <t>KW</t>
  </si>
  <si>
    <t>Wochenplanung / Bemerkungen</t>
  </si>
  <si>
    <t>Zu erledigen / Monatsplanung</t>
  </si>
  <si>
    <t>Prio-
rität</t>
  </si>
  <si>
    <r>
      <t xml:space="preserve">Erl.
</t>
    </r>
    <r>
      <rPr>
        <sz val="10"/>
        <color theme="0"/>
        <rFont val="Calibri"/>
        <family val="2"/>
      </rPr>
      <t>Verm.</t>
    </r>
  </si>
  <si>
    <t>delegiert
an</t>
  </si>
  <si>
    <t>Fertig
bis</t>
  </si>
  <si>
    <t>xyz</t>
  </si>
  <si>
    <t>Excel-Anwendung von</t>
  </si>
  <si>
    <t>WERNER LUCK</t>
  </si>
  <si>
    <t>INHALT</t>
  </si>
  <si>
    <t>Info</t>
  </si>
  <si>
    <t>Dieses Blatt</t>
  </si>
  <si>
    <t>Entwickelt von Werner Luck</t>
  </si>
  <si>
    <t>Hauptstraße 2</t>
  </si>
  <si>
    <t>54413 Beuren</t>
  </si>
  <si>
    <t>Tel.: 06586/986025</t>
  </si>
  <si>
    <t>Persönlicher Excel_Jahreskalender</t>
  </si>
  <si>
    <t>Adressen</t>
  </si>
  <si>
    <t>Persönliche Adressenübersicht</t>
  </si>
  <si>
    <t>Lebensfreude</t>
  </si>
  <si>
    <t>Merksätze zu Lebenskunst und Lebensfreude</t>
  </si>
  <si>
    <t>Regeln</t>
  </si>
  <si>
    <t>Merksätze</t>
  </si>
  <si>
    <t>Geburtstagsübersicht</t>
  </si>
  <si>
    <t>Sterbetageübersicht</t>
  </si>
  <si>
    <t>Übersicht über die Kalenderwoche mit Aufzeichnungsmöglichkeiten</t>
  </si>
  <si>
    <t>Detaillierter Tagesplan bei Bedarf</t>
  </si>
  <si>
    <t>Krankheitstag</t>
  </si>
  <si>
    <t>Geburtstagsliste</t>
  </si>
  <si>
    <t>Formel Geburtstagsnamen einblenden:</t>
  </si>
  <si>
    <t>Dat</t>
  </si>
  <si>
    <t>Vorlage, aus der der Eintrag der Geburtstage im Kalendarium gesteuert wird</t>
  </si>
  <si>
    <t>Erklärungen, Erläuterungen, Anweisungen:</t>
  </si>
  <si>
    <t>J</t>
  </si>
  <si>
    <t>L</t>
  </si>
  <si>
    <t>M</t>
  </si>
  <si>
    <t>R</t>
  </si>
  <si>
    <t>gut drauf</t>
  </si>
  <si>
    <t>na ja</t>
  </si>
  <si>
    <t>schlecht drauf</t>
  </si>
  <si>
    <t>explosiv</t>
  </si>
  <si>
    <t>sonnig</t>
  </si>
  <si>
    <t>N</t>
  </si>
  <si>
    <t>giftig</t>
  </si>
  <si>
    <t>$</t>
  </si>
  <si>
    <t>lesen</t>
  </si>
  <si>
    <t>anrufen</t>
  </si>
  <si>
    <t>erledigen</t>
  </si>
  <si>
    <t>erinnern</t>
  </si>
  <si>
    <t>D</t>
  </si>
  <si>
    <t>abwählen</t>
  </si>
  <si>
    <t>schreiben</t>
  </si>
  <si>
    <t>E-Mail</t>
  </si>
  <si>
    <t>Detaillierter Tageskalender bei Bedarf</t>
  </si>
  <si>
    <t>Monat Vorlage</t>
  </si>
  <si>
    <t>KW Vorlage</t>
  </si>
  <si>
    <r>
      <t>Bei größerem Platzbedarf kann folgendermaßen vorgegangen werden: Tageskalender/Tagesplan</t>
    </r>
    <r>
      <rPr>
        <i/>
        <sz val="8"/>
        <rFont val="Arial Narrow"/>
        <family val="2"/>
      </rPr>
      <t xml:space="preserve"> </t>
    </r>
    <r>
      <rPr>
        <i/>
        <sz val="8"/>
        <rFont val="Arial"/>
        <family val="2"/>
      </rPr>
      <t>(als eigene Tabelle) und/oder Kommentar in der entsprechenden Zelle einfügen.</t>
    </r>
  </si>
  <si>
    <t>Abkürzungen, Symbole, Icons,</t>
  </si>
  <si>
    <t>Erledigungsvermerke findest du</t>
  </si>
  <si>
    <t>in der Tabelle "A".</t>
  </si>
  <si>
    <t>Prioritäten</t>
  </si>
  <si>
    <t>Wenn eine Aktivität/Aufgabe mit</t>
  </si>
  <si>
    <t>der Priorität "A" versehen ist,</t>
  </si>
  <si>
    <t xml:space="preserve">wird die Zelle in der Spalte  </t>
  </si>
  <si>
    <r>
      <t xml:space="preserve">"delegiert an" </t>
    </r>
    <r>
      <rPr>
        <sz val="10"/>
        <color rgb="FFFF0000"/>
        <rFont val="Arial"/>
        <family val="2"/>
      </rPr>
      <t xml:space="preserve">rot </t>
    </r>
    <r>
      <rPr>
        <sz val="10"/>
        <rFont val="Arial"/>
        <family val="2"/>
      </rPr>
      <t>eingefärbt!</t>
    </r>
  </si>
  <si>
    <t>Das Motto im hellgrünen Bereich</t>
  </si>
  <si>
    <t>ist für jeden Monat neu auszu=</t>
  </si>
  <si>
    <r>
      <t xml:space="preserve">wählen </t>
    </r>
    <r>
      <rPr>
        <sz val="8"/>
        <rFont val="Arial"/>
        <family val="2"/>
      </rPr>
      <t>(kopieren aus "Merksätze")</t>
    </r>
    <r>
      <rPr>
        <sz val="10"/>
        <rFont val="Arial"/>
        <family val="2"/>
      </rPr>
      <t>.</t>
    </r>
  </si>
  <si>
    <t>Fertig bis:</t>
  </si>
  <si>
    <t>Geplantes oder voraussichtliches</t>
  </si>
  <si>
    <t>Tag:</t>
  </si>
  <si>
    <t>Beginn der Aktivität/Aufgabe</t>
  </si>
  <si>
    <r>
      <t xml:space="preserve">Aktivität/Aufgabe
</t>
    </r>
    <r>
      <rPr>
        <sz val="9"/>
        <color theme="0"/>
        <rFont val="Calibri"/>
        <family val="2"/>
      </rPr>
      <t>kurze</t>
    </r>
    <r>
      <rPr>
        <sz val="11"/>
        <color theme="0"/>
        <rFont val="Calibri"/>
        <family val="2"/>
      </rPr>
      <t xml:space="preserve"> </t>
    </r>
    <r>
      <rPr>
        <sz val="9"/>
        <color theme="0"/>
        <rFont val="Calibri"/>
        <family val="2"/>
      </rPr>
      <t>Beschreibung der Maßnahme</t>
    </r>
  </si>
  <si>
    <t>Notizen, weitergehende Beschreibungen, Erläuterungen, Vermerke:</t>
  </si>
  <si>
    <t>Datum der Fertigstellung eintragen!</t>
  </si>
  <si>
    <t>Aristoteles</t>
  </si>
  <si>
    <t>Ein Schmeichler ist ein Freund, der dir unterlegen ist oder vorgibt, es zu sein.</t>
  </si>
  <si>
    <t>Denny O´Neil</t>
  </si>
  <si>
    <t>Für Geld kann man sich keine Freunde kaufen, aber es verschafft einem zumindest ordentlich Feinde.</t>
  </si>
  <si>
    <t>Max Planck</t>
  </si>
  <si>
    <t>Marcel Proust</t>
  </si>
  <si>
    <t>Gemeinsame Erinnerungen sind manchmal die besten Friedensstifter.</t>
  </si>
  <si>
    <t>Billy Wilder</t>
  </si>
  <si>
    <t>Wir haben nur, was wir nicht lange halten.</t>
  </si>
  <si>
    <t>Um tolerant zu sein, muss man die Grenzen dessen, was nicht tolerierbar ist, festlegen.</t>
  </si>
  <si>
    <t>Glen Wadsworth</t>
  </si>
  <si>
    <t>Verheiratete Männer leben nicht länger als unverheiratete, es kommt ihnen bloß so vor.</t>
  </si>
  <si>
    <t>Peer Steinbrück</t>
  </si>
  <si>
    <t>Jon Wayne</t>
  </si>
  <si>
    <t>Leben, das heißt immer einmal mehr aufstehen als hinfallen.</t>
  </si>
  <si>
    <t>Algerisches Sprichwort</t>
  </si>
  <si>
    <t>Ebbe folgt nicht auf Ebbe, dazwischen ist die Flut.</t>
  </si>
  <si>
    <t>Friedrich Schiller</t>
  </si>
  <si>
    <t>Mit Dummheit kämpfen Götter selbst vergebens.</t>
  </si>
  <si>
    <t>Dänisches Sprichwort</t>
  </si>
  <si>
    <t>Du verlierst nichts, wenn du mit deiner Kerze die eines anderen anzündest.</t>
  </si>
  <si>
    <t>Manfred Rommel</t>
  </si>
  <si>
    <t>Es gibt Politiker, die das, was sie sagen, glauben. Und es gibt solche, die das, was sie sagen, nicht glauben. Erstere sind gefährlich.</t>
  </si>
  <si>
    <t>Franz Kafka</t>
  </si>
  <si>
    <t>Menschen werden schlecht und schuldig, weil sie reden und handeln, ohne die Folgen ihrer Worte und Taten vorauszusehen.</t>
  </si>
  <si>
    <t>Alice Walker</t>
  </si>
  <si>
    <t>Erwarte nichts. Lebe genügsam von Überraschungen.</t>
  </si>
  <si>
    <t>Wilhelm Busch</t>
  </si>
  <si>
    <t>Unterhaltung besteht meistens nicht darin dass man selbst etwas Gescheites sagt, sondern dass man etwas Dummes anhören muss.</t>
  </si>
  <si>
    <t>Motto, Sprichwort, Sinnspruch</t>
  </si>
  <si>
    <t>Christian Morgenstern</t>
  </si>
  <si>
    <t>Die beste Erziehungsmethode für ein Kind ist, ihm eine gute Mutter zu verschaffen.</t>
  </si>
  <si>
    <t>Werner Schneyder</t>
  </si>
  <si>
    <t>Wenn Karrieren schwindelnde Höhen erreichen, ist der Schwindel häufig nicht mehr nachzuweisen.</t>
  </si>
  <si>
    <t>Helmut Kohl</t>
  </si>
  <si>
    <t>Alle sind groß im Austeilen, aber was das Einstecken angeht, da heißt es, das muss der Kohl machen.</t>
  </si>
  <si>
    <t>Tecumseh</t>
  </si>
  <si>
    <t>Die drei schlimmsten Übel sind: Dummheit, Faulheit und Feigheit.</t>
  </si>
  <si>
    <t>Indianische Weisheit</t>
  </si>
  <si>
    <t>Steig vom Pferd, wenn du merkst, dass es unter dir stirbt.</t>
  </si>
  <si>
    <t>Martin Walser</t>
  </si>
  <si>
    <t>Auch Kränkungen wollen gelernt sein. Je freundlicher, desto tiefer trifft´s.</t>
  </si>
  <si>
    <t>Jesse Jackson</t>
  </si>
  <si>
    <t>Tränen und Schweiß sind beide nass und salzig, doch ihre Wirkung ist ganz unterschiedlich. Mit Tränen verschafft man sich Mitgefühl,</t>
  </si>
  <si>
    <t>der Schweiß bringt einen voran.</t>
  </si>
  <si>
    <t>Augustinus Aurel</t>
  </si>
  <si>
    <t>Unbewusstes: Du weißt dies, aber du weißt nicht, dass du es weißt.</t>
  </si>
  <si>
    <t>Helmut Walters</t>
  </si>
  <si>
    <t>Wenn die Wörter Kopfstand machen, tun sie etwas für den Kreislauf der Wahrheit.</t>
  </si>
  <si>
    <t>Theodor Heuss</t>
  </si>
  <si>
    <t>Mit Politik kann man keine Kultur machen, aber vielleicht kann man mit Kultur Politik machen.</t>
  </si>
  <si>
    <t>Jean Anouilh</t>
  </si>
  <si>
    <t>Kinder müssen die Dummheiten der Erwachsenen ertragen, bis sie groß genug sind, sie selbst zu machen.</t>
  </si>
  <si>
    <t>Henry Ford</t>
  </si>
  <si>
    <t>Es ist nicht der Unternehmer, der die Löhne zahlt - er übergibt nur das Geld. Es ist das Produkt, das die Löhne zahlt.</t>
  </si>
  <si>
    <t>Helmut Schmidt</t>
  </si>
  <si>
    <t>Charles Dickens</t>
  </si>
  <si>
    <t>Ich fühle, dass Kleinigkeiten die Summe des Lebens ausmachen.</t>
  </si>
  <si>
    <t>Alex Haley</t>
  </si>
  <si>
    <t>Wenn du die Hand zur Faust ballst, kann die weder jemand etwas hineinlegen, noch kannst du mit ihr etwas aufnehmen.</t>
  </si>
  <si>
    <t>Ludwig Börne</t>
  </si>
  <si>
    <t>in dem sie immer siegen.</t>
  </si>
  <si>
    <t>Jean Giraudoux</t>
  </si>
  <si>
    <t>Man führt nicht mehr genug Selbstgespräche heutzutage. Man hat wohl Angst, sich selbst die Meinung zu sagen.</t>
  </si>
  <si>
    <t>Der Sinn des Reisens ist, an ein Ziel zu kommen; der Sinn des Wanderns, unterwegs zu sein.</t>
  </si>
  <si>
    <t>Horaz</t>
  </si>
  <si>
    <t>Wohl begonnen ist halb gewonnen.</t>
  </si>
  <si>
    <t>Heinrich Breloer</t>
  </si>
  <si>
    <t>Ästhetik allein genügt nicht - nein, eine politische, gesellschaftliche Haltung ist stets vonnöten. Sonst droht Verfall.</t>
  </si>
  <si>
    <t>Kurt Cobain</t>
  </si>
  <si>
    <t>Ich vermute mal, dass irgendwie jeder, der den Ehrgeiz hat, etwas zu erschaffen und nicht kaputt zu machen, Respekt verdient.</t>
  </si>
  <si>
    <t>Je planmäßiger der Mensch vorgeht, umso wirkungsvoller trifft ihn der Zufall.</t>
  </si>
  <si>
    <t>Andy Warhol</t>
  </si>
  <si>
    <t>Margot Käsmann</t>
  </si>
  <si>
    <t>Die Kirche hat Menschen aufzurichten und nicht kleinzuhalten. Wir brauchen Menschen mit Rückgrat und Widerstandskraft, mit Würde.</t>
  </si>
  <si>
    <t>André Gide</t>
  </si>
  <si>
    <t>Sache gesprochen hat.</t>
  </si>
  <si>
    <t>Novalis</t>
  </si>
  <si>
    <t>Spielen ist experimentieren mit dem Zufall.</t>
  </si>
  <si>
    <t>Hermann Hesse</t>
  </si>
  <si>
    <t>Kriege führen auch die Ameisen, Staaten haben auch die Bienen, Reichtümer sammeln auch die Hamster.</t>
  </si>
  <si>
    <t>Dieter Hildenbrandt</t>
  </si>
  <si>
    <t>Statt zu klagen, dass wir nicht alles haben, was wir wollen, sollten wir lieber dankbar sein, dass wir nicht alles bekommen, was wir verdienen.</t>
  </si>
  <si>
    <t>Danny Kaye</t>
  </si>
  <si>
    <t>Geld allein macht nicht glücklich. Es gehöre auch noch Aktien, Gold und Grundstücke dazu.</t>
  </si>
  <si>
    <t>Karl Barth</t>
  </si>
  <si>
    <t>Benjamin Franklin</t>
  </si>
  <si>
    <t>Wer der Meinung ist, dass man für Geld alles haben kann, gerät leicht in den Verdacht, dass er für Geld alles zu tun bereit ist.</t>
  </si>
  <si>
    <t>Jean-Paul Sartre</t>
  </si>
  <si>
    <t>Bei einem Fußballspiel verkompliziert sich alles durch die Anwesenheit der gegnerischen Mannschaft.</t>
  </si>
  <si>
    <t>Joachim Fuchsberger</t>
  </si>
  <si>
    <t>Man hat mir oft angeboten, in eine Partei einzutreten - eher sterbe ich. Ich will frei sein und nicht den Mist irgendeines Bezirksvorsitzenden</t>
  </si>
  <si>
    <t>nachbeten und Wähler anlügen.</t>
  </si>
  <si>
    <t>Marion Gräfin Döndorf</t>
  </si>
  <si>
    <t>Denkt nicht nur an das Leben, denn jeder von uns ist für das Ganze mitverantwortlich.</t>
  </si>
  <si>
    <t>Aus Tschechien</t>
  </si>
  <si>
    <t>Wo man Bier braut, da lässt sich´s gut leben!</t>
  </si>
  <si>
    <t>Erich Kästner</t>
  </si>
  <si>
    <t>Es kann nicht früh genug darauf hingewiesen werden, dass man die Kinder nur dann vernünftig erziehen kann, wenn man zuvor die</t>
  </si>
  <si>
    <t>Lehrer vernünftig erzieht.</t>
  </si>
  <si>
    <t>Bernhard Grzimek</t>
  </si>
  <si>
    <t>Wenn man mit Löwen und Elefanten zu tun hat, wird man gottlob nirgends auf der Welt ernst genommen und darf überallhin.</t>
  </si>
  <si>
    <t>Aus Indien</t>
  </si>
  <si>
    <t>Das lächeln, das du aussendest, kehrt zu dir zurück.</t>
  </si>
  <si>
    <t>Es gibt kaum eine größere Enttäuschung, als wenn du mit einer recht großen Freude im Herzen zu gleichgültigen Menschen kommst.</t>
  </si>
  <si>
    <t>Friedrich Nietzsche</t>
  </si>
  <si>
    <t>Das Verlangen nach Gegenliebe ist nicht das Verlangen der Liebe, sondern der Eitelkeit.</t>
  </si>
  <si>
    <t>Luise Rinser</t>
  </si>
  <si>
    <t>In einer guten Ehe ist Treue keine Fessel, sondern ein Band.</t>
  </si>
  <si>
    <t>Berthold Auerbach</t>
  </si>
  <si>
    <t>Der brave Mensch grämt sich weit mehr über ein Unrecht, das er getan hat, als über ein solches, das ihm angetan wurde.</t>
  </si>
  <si>
    <t>Ernest Hemingway</t>
  </si>
  <si>
    <t>Autoren sollten stehend an einem Pult schreiben. Dann würden ihnen ganz von selbst kurze Sätze einfallen.</t>
  </si>
  <si>
    <t>Hans-Dietrich Genscher</t>
  </si>
  <si>
    <t>Mein Verhältnis zur französischen Sprache ähnelt dem zu meiner Frau. Ich liebe sie, aber ich beherrsche sie nicht.</t>
  </si>
  <si>
    <t>Albert Einstein</t>
  </si>
  <si>
    <t>Die Welt wird nicht bedroht von den Menschen, die böse sind, sondern von denen, die das Böse zulassen.</t>
  </si>
  <si>
    <t>Wernher von Braun</t>
  </si>
  <si>
    <t>Erzählen sie mir nicht, dass die Menschheit dort nicht hingehört. Die Menschheit gehört dorthin, wo immer sie auch hingehen will.</t>
  </si>
  <si>
    <t>Und wenn sie erst einmal dort ist, wird sie viel erreichen.</t>
  </si>
  <si>
    <t>Solange etwas ist, ist es nicht das, was es gewesen sein wird. Wenn etwas vorbei ist, ist man nicht mehr der, dem es passierte.</t>
  </si>
  <si>
    <t>Agatha Christie</t>
  </si>
  <si>
    <t>Seit Lucretia Borgia bin ich die Frau, die am meisten Menschen umgebracht hat, allerdings mit der Schreibmaschine.</t>
  </si>
  <si>
    <t>Sir Elton John</t>
  </si>
  <si>
    <t>Johann Gottfried Herder</t>
  </si>
  <si>
    <t>Was der Frühling nicht sät, kann der Sommer nicht reifen, der Herbst nicht ernten, der Winter nicht genießen.</t>
  </si>
  <si>
    <t>Thomas S. Eliot</t>
  </si>
  <si>
    <t>Jeder Tag ist ein neuer Anfang.</t>
  </si>
  <si>
    <t>Wer selbst Liebe besitzt, hat auch die Chance, Liebe zu wecken.</t>
  </si>
  <si>
    <t>Aki Kaurismäki</t>
  </si>
  <si>
    <t>Es wäre einfach schön, wenn die Menschen wieder die Namen ihrer Nachbarn kennen würden.</t>
  </si>
  <si>
    <t>Josef Stalin</t>
  </si>
  <si>
    <t>Der Tod eines Mannes ist eine Tragödie, aber der Tod von Millionen nur Statistik.</t>
  </si>
  <si>
    <t>Bettina von Arnim</t>
  </si>
  <si>
    <t>Wer sich nach Licht sehnt, ist nicht lichtlos. Denn die Sehnsucht ist schon Licht!</t>
  </si>
  <si>
    <t>Hans Christian Andersen</t>
  </si>
  <si>
    <t>Wenn man sich von der Bergen entfernt, so erblickt man sie erst recht in ihrer wahren Gestalt; so ist es auch mit Freunden.</t>
  </si>
  <si>
    <t>John Lennon</t>
  </si>
  <si>
    <t>Leben ist das, was passiert, während du eifrig dabei bist, andere Pläne zu machen.</t>
  </si>
  <si>
    <t>Robert Lemke</t>
  </si>
  <si>
    <t>Die größte Gefahr im Straßenverkehr sind Autos, die schneller fahren, als ihr Fahrer denken kann.</t>
  </si>
  <si>
    <t>Laotse</t>
  </si>
  <si>
    <t>Warum ist das Meer der König aller Flüsse und Ströme? Weil es niedriger liegt als sie.</t>
  </si>
  <si>
    <t>Alte Knaben haben genauso ihr Spielzeug wie die jungen. Der Unterschied liegt lediglich im Preis.</t>
  </si>
  <si>
    <t>Konrad Adenauer</t>
  </si>
  <si>
    <t>Nun werden sie sagen, der Politiker kann nicht immer alles sagen; da haben sie recht. Aber das, was er sagt, muss wahr sein.</t>
  </si>
  <si>
    <t>Die Welt ist wie ein Brei. Zieht man den Löffel heraus, und wär´s der größte, gleich klappt die Geschichte wieder zusammen, als ob</t>
  </si>
  <si>
    <t>gar nichts passiert wäre.</t>
  </si>
  <si>
    <t>Das Absurde hat nur insofern einen Sinn, als man sich nicht mit ihm abfindet.</t>
  </si>
  <si>
    <t>Jack Nicholson</t>
  </si>
  <si>
    <t>Du kannst es nicht mehr so wild treiben in diesen Tagen. Aber ich bin so wild, wie es geht.</t>
  </si>
  <si>
    <t>Barbara Streisand</t>
  </si>
  <si>
    <t>Es ist der Traum jeder Frau, der Traum eines Mannes zu sein.</t>
  </si>
  <si>
    <t>Ein guter Mensch ist nicht immer ein guter Bürger.</t>
  </si>
  <si>
    <t>Franz Grillparzer</t>
  </si>
  <si>
    <t>Das sind die Starken, die unter Tränen lachen, eigene Sorgen verbergen und andere glücklich machen.</t>
  </si>
  <si>
    <t>Gabriel Laub</t>
  </si>
  <si>
    <t>Den eigenen Fleiß empfinden wird als notwendiges Übel. Der Fleiß der anderen ist eine Folge ihrer Unfähigkeit.</t>
  </si>
  <si>
    <t>Agata Capiello</t>
  </si>
  <si>
    <t>Maria Callas</t>
  </si>
  <si>
    <t>Adam Opel</t>
  </si>
  <si>
    <t>Bei keiner anderen Erfindung ist das Nützliche mit dem Angenehmen so innig verbunden wie beim Fahrrad.</t>
  </si>
  <si>
    <t>Gerhard Polt</t>
  </si>
  <si>
    <t>Ohne Geld wäre die Armut gar nicht denkbar.</t>
  </si>
  <si>
    <t>Guido Westerwelle</t>
  </si>
  <si>
    <t>Demokratischer Sozialismus, das ist so eine Art vegetarischer Schlachthof.</t>
  </si>
  <si>
    <t>Charles Chaplin</t>
  </si>
  <si>
    <t>Filmemacher sollten bedenken, dass man ihnen am Tage des Jüngsten Gerichts all ihre Filme wieder vorspielen wird.</t>
  </si>
  <si>
    <t>August Strindberg</t>
  </si>
  <si>
    <t>Die Kinder des Genies erben normalerweise nichts weiter als ausgebrannte Gehirne.</t>
  </si>
  <si>
    <t>Tom Hanks</t>
  </si>
  <si>
    <t>Frauen sind das stärkere Geschlecht. Wie sollten sie sonst die vielen Einkaufstüten tragen?</t>
  </si>
  <si>
    <t>Arthur Schnitzler</t>
  </si>
  <si>
    <t>Es ist keine Höflichkeit, dem Lahmen den Stock tragen zu wollen.</t>
  </si>
  <si>
    <t>Willy Brandt</t>
  </si>
  <si>
    <t>Die Schule der Nation ist die Schule.</t>
  </si>
  <si>
    <t>Johann Gottlieb Fichte</t>
  </si>
  <si>
    <t>Es ist eine abgeschmackte Verleumdung der menschlichen Natur, dass der Mensch als Sünder geboren werde.</t>
  </si>
  <si>
    <t>Johann Wolfgang von Goethe</t>
  </si>
  <si>
    <t>Blumen sind die schönen Worte und Hieroglyphen der Natur, mit denen sie uns andeutet, wir lieb sie uns hat.</t>
  </si>
  <si>
    <t>Wilbur Wright</t>
  </si>
  <si>
    <t>Das einzig gefährliche am Fliegen ist die Erde.</t>
  </si>
  <si>
    <t>Theodor Fontane</t>
  </si>
  <si>
    <t>Die Lebenskunst besteht darin, sein Pulver nicht unnütz und nicht in jedem Augenblick zu verschießen.</t>
  </si>
  <si>
    <t>Sir Winston Churchill</t>
  </si>
  <si>
    <t>Wer verzichtet und nachgibt, ist immer beliebt bei denen, die davon profitieren.</t>
  </si>
  <si>
    <t>Peter Bamm</t>
  </si>
  <si>
    <t>Narren allein sind würdig, der Weisheit die Schleppe zu tragen.</t>
  </si>
  <si>
    <t>Mahatma Ghandi</t>
  </si>
  <si>
    <t>Die Größe und Fortschritt einer Gesellschaft kann man daran ermessen, wie sie die Tiere behandelt.</t>
  </si>
  <si>
    <t>Wer Hass und Verachtung in der Seele trägt, ist schwer belastet und kann nie frei aus sich atmen.</t>
  </si>
  <si>
    <t>Coco Chanel</t>
  </si>
  <si>
    <t>Früher haben die Frauen auf ihrem eigenen Boden gekämpft. Da war jede Niederlage ein Sieg. Heute kämpfen sie auf dem Boden der Männer.</t>
  </si>
  <si>
    <t>Da ist jeder Sieg eine Niederlage.</t>
  </si>
  <si>
    <t>Charles-Louis de Montesqieu</t>
  </si>
  <si>
    <t>weil man sie für glücklicher hält, als sie tatsächlich sind.</t>
  </si>
  <si>
    <t>Henri Matisse</t>
  </si>
  <si>
    <t>Es gibt überall Blumen für den, der sie sehen will.</t>
  </si>
  <si>
    <t>Morgan Freeman</t>
  </si>
  <si>
    <t>Es ist die Verantwortung von allen, die in Freiheit leben, ihre Meinung zu äußern. Immer!</t>
  </si>
  <si>
    <t>Konstantin Wecker</t>
  </si>
  <si>
    <t>Oft hilft ein dicker Bauch ganz gut, die Nacht zu überstehen.</t>
  </si>
  <si>
    <t>Werner Mitsch</t>
  </si>
  <si>
    <t>Appetit ist der Hunger der Satten.</t>
  </si>
  <si>
    <t>Bedenke gut, was deine Kraft vermag und was über deine Fähigkeit hinausgeht.</t>
  </si>
  <si>
    <t>Besser auf dem rechten Weg hinken, als festen Schrittes abseitswandeln.</t>
  </si>
  <si>
    <t>Claus Peymann</t>
  </si>
  <si>
    <t>Bayreuth, das ist ein Tummelplatz für Deppen.</t>
  </si>
  <si>
    <t>Carl Orff</t>
  </si>
  <si>
    <t>Sei reizend zu deinen Feinden. Nichts ärgert sie mehr.</t>
  </si>
  <si>
    <t>Rainer Werner Fassbinder</t>
  </si>
  <si>
    <t>Es gibt drei Arten von Frauen: die schönen, die intelligenten und die Mehrheit.</t>
  </si>
  <si>
    <t>Uwe Seeler</t>
  </si>
  <si>
    <t>Das Geheimnis des Fußballs ist der Ball.</t>
  </si>
  <si>
    <t>Herbert Lichtenfeld</t>
  </si>
  <si>
    <t>Johannes Paul II.</t>
  </si>
  <si>
    <t>Die Mitte der Nacht ist auch schon der Anfang des neuen Tages.</t>
  </si>
  <si>
    <t>Immer sind es die Schwächeren, die nach Recht und Gleichheit suchen, die Stärkeren aber kümmern sich nicht darum.</t>
  </si>
  <si>
    <t>Paul McCartney</t>
  </si>
  <si>
    <t>Jeder ist mutig, der nicht aufgibt.</t>
  </si>
  <si>
    <t>Napoleon Bonaparte</t>
  </si>
  <si>
    <t>Es gibt Diebe, die nicht bestraft werden und einem doch das Kostbarste stehlen: die Zeit.</t>
  </si>
  <si>
    <t>Axel Springer</t>
  </si>
  <si>
    <t>Man kann die größten Buchstaben, aber nicht die kleinste Lüge verantworten.</t>
  </si>
  <si>
    <t>Viktoria von Großbritannien</t>
  </si>
  <si>
    <t>Die Männer sind nicht immer, was sie scheinen, allerdings selten etwas Besseres.</t>
  </si>
  <si>
    <t>Dwight D. Eisenhower</t>
  </si>
  <si>
    <t>Die Jagd nach dem Sündenbock ist die einfachste.</t>
  </si>
  <si>
    <t xml:space="preserve">Marie von Ebner-Eschenbach </t>
  </si>
  <si>
    <t>Die Menschen, denen wir eine Stütze sind, die geben uns den Halt im Leben.</t>
  </si>
  <si>
    <t>Carl Friedrich  von Weizsäcker</t>
  </si>
  <si>
    <t>Demokratie heißt Entscheidung durch die Betroffenen.</t>
  </si>
  <si>
    <t>Das Gute, dieser Satz steht fest, ist stets das Böse, was man lässt.</t>
  </si>
  <si>
    <t>Die Freiheit des Menschen liegt nicht darin, dass er tun kann was er will, sondern dass er nicht tun muss,</t>
  </si>
  <si>
    <t>was er nicht will.</t>
  </si>
  <si>
    <r>
      <t>(</t>
    </r>
    <r>
      <rPr>
        <sz val="10"/>
        <color rgb="FFFF0000"/>
        <rFont val="Arial Narrow"/>
        <family val="2"/>
      </rPr>
      <t>rote</t>
    </r>
    <r>
      <rPr>
        <sz val="10"/>
        <rFont val="Arial Narrow"/>
        <family val="2"/>
      </rPr>
      <t xml:space="preserve"> Einfärbung im Bereich "delegiert an"!)</t>
    </r>
  </si>
  <si>
    <t>kann beliebig nach unten erweitert werden!</t>
  </si>
  <si>
    <t>Erstellen Sie Ihre Tagesaufzeichnungen, Vermerke und Termine in Excel. Sie können nach Bedarf auch Bilder einfügen.</t>
  </si>
  <si>
    <t>Das Schmollen der Weiber ist nichts als ein Guerillakrieg, den sie gegen die konzentrierte Macht der Männer führen, ein Krieg,</t>
  </si>
  <si>
    <t>Beim Fernsehen hat man es oft mit Leuten zu tun, die ihre Position nur dem Umstand verdanken, dass sie Geld zu vergeben haben.</t>
  </si>
  <si>
    <t>Martin Niemöller</t>
  </si>
  <si>
    <t>Jesus ist nicht für das Abendland gestorben.</t>
  </si>
  <si>
    <t>Pierre Cardin</t>
  </si>
  <si>
    <t>Ich bin nie mit der Mode gegangen. Ich habe sie gemacht.</t>
  </si>
  <si>
    <t>Keith Gilbert Chesterton</t>
  </si>
  <si>
    <t>Fortschritt ist die Mutter von Problemen.</t>
  </si>
  <si>
    <t>Gesundheit ist Kraft zum Menschsein.</t>
  </si>
  <si>
    <t>Gina Lollobrigida</t>
  </si>
  <si>
    <t>Frauen geben Fehler leichter zu als Männer. Deshalb sieht es so aus, als machten sie mehr.</t>
  </si>
  <si>
    <t>William Faulkner</t>
  </si>
  <si>
    <t>Was man als Blindheit des Schicksals bezeichnet, ist in Wirklichkeit bloß die eigene Kurzsichtigkeit.</t>
  </si>
  <si>
    <t>Heinrich Harrer</t>
  </si>
  <si>
    <t>Routine ist gefährlich, weil sie dazu führt, die Gefahr zu unterschätzen.</t>
  </si>
  <si>
    <t>Marc Chagall</t>
  </si>
  <si>
    <t>Die Leute, die nicht zu altern verstehen, sind die gleichen, die nicht verstanden haben, jung zu sein.</t>
  </si>
  <si>
    <t>Katharina die Große</t>
  </si>
  <si>
    <t>Lieber zehn Schuldigen vergeben als einen Unschuldigen hinrichten.</t>
  </si>
  <si>
    <t>Pablo Picasso</t>
  </si>
  <si>
    <t>Man braucht sehr lange, um jung zu werden.</t>
  </si>
  <si>
    <t>Martin Buber</t>
  </si>
  <si>
    <t>Der Mensch wird am Du zum Ich.</t>
  </si>
  <si>
    <t>Cicero</t>
  </si>
  <si>
    <t>Buchstaben erröten nicht.</t>
  </si>
  <si>
    <t>Sherlock Holmes</t>
  </si>
  <si>
    <t>Arbeit ist das beste Mittel gegen Trauer.</t>
  </si>
  <si>
    <t>Frohsinn und Zufriedenheit sind große Verschönerer und berühmte Pfleger von jugendlichem Aussehen.</t>
  </si>
  <si>
    <t>Demokratie ist die Notwendigkeit, sich gelegentlich den Ansichten anderer Leute zu beugen.</t>
  </si>
  <si>
    <t>Curd Jürgens</t>
  </si>
  <si>
    <t>Alles, was Spaß macht, hält jung.</t>
  </si>
  <si>
    <t>Jean Jaurés</t>
  </si>
  <si>
    <t>Die größten Menschen sind jene, die anderen Hoffnung geben können.</t>
  </si>
  <si>
    <t>Eine Idee muss Wirklichkeit werden können, oder sie ist eine eitle Seifenblase.</t>
  </si>
  <si>
    <t>Niki Lauda</t>
  </si>
  <si>
    <t>Sir Charles Chaplin</t>
  </si>
  <si>
    <t>Mitleid ist der erste Schritt zur Liebe.</t>
  </si>
  <si>
    <t>Der Unterschied zwischen Freiheit und Freiheiten ist so groß wie zwischen Gott und Göttern.</t>
  </si>
  <si>
    <t>Die Botschaft hör ich wohl, allein mir fehlt der Glaube.</t>
  </si>
  <si>
    <t>Jean de la Fontaine</t>
  </si>
  <si>
    <t>Ich beuge mich, aber ich breche nicht.</t>
  </si>
  <si>
    <t>André Brie</t>
  </si>
  <si>
    <t>Losungen sind keine Lösungen.</t>
  </si>
  <si>
    <t>Ingmar Bergman</t>
  </si>
  <si>
    <t>Es gibt keine Grenzen! Weder für Gedanken noch für Gefühle. Es ist immer nur die Angst, die uns Grenzen setzt.</t>
  </si>
  <si>
    <t>Isabell Allende</t>
  </si>
  <si>
    <t>Der erste Satz ist der wichtigste, er kommt nicht aus dem Kopf, sondern aus dem Herzen.</t>
  </si>
  <si>
    <t>Leben ist nicht genug, sagte der Schmetterling. Sonnenschein, Freiheit und eine kleine Blume gehören auch dazu.</t>
  </si>
  <si>
    <t>Guillermo Mordillo</t>
  </si>
  <si>
    <t>Nachdem Gott die Welt erschaffen hatte, schuf er Mann und Frau. Um das Ganze vor dem Untergang zu bewahren, erfand er den Humor.</t>
  </si>
  <si>
    <t>Die Blumen machen den Garten, nicht der Zaun.</t>
  </si>
  <si>
    <t>Marilyn Monroe</t>
  </si>
  <si>
    <t>Alles, was zu besitzen sich lohnt, lohnt auch, dass man darauf wartet.</t>
  </si>
  <si>
    <t>Christine von Schweden</t>
  </si>
  <si>
    <t>Wer sich in der eigenen Gesellschaft nicht wohlfühlt, hat gewöhnlich ganz recht.</t>
  </si>
  <si>
    <t>Dustin Hoffman</t>
  </si>
  <si>
    <t>Teenager: Mädchen, die mehr über die Pille wissen als ihre Mütter über die Geburt.</t>
  </si>
  <si>
    <t>Wo ein Wille, ist auch ein Holzweg.</t>
  </si>
  <si>
    <t>Nur Pessimisten schieden das Eisen, solange es heiß ist. Optimisten vertrauen darauf, dass es nicht erkaltet.</t>
  </si>
  <si>
    <t>Erwin Strittmatter</t>
  </si>
  <si>
    <t>Otto von Bismarck</t>
  </si>
  <si>
    <t>Wenn man sagt, dass man einer Sache grundsätzlich zustimmt, so bedeutet es, dass man nicht die geringste Absicht hat, sie in der Praxis durchzuführen.</t>
  </si>
  <si>
    <t>Steffi Graf</t>
  </si>
  <si>
    <t>Wenn man verletzt gewinnt, steigert das natürlich den Stellenwert eines Siegers, aber Verletzungen können nicht der Preis für Erfolge sein.</t>
  </si>
  <si>
    <t>Katharine Hepburn</t>
  </si>
  <si>
    <t>Wenn du dich immer an die Regel hältst, verpasst du eine Menge Spaß.</t>
  </si>
  <si>
    <t>Claude Debussy</t>
  </si>
  <si>
    <t>Oper ist eine hübsche Unterhaltung, die noch besser wäre, wenn nicht dabei gesungen würde.</t>
  </si>
  <si>
    <t>Ephraim Kishon</t>
  </si>
  <si>
    <t>Wenn man anfängt, seinem Passfoto ähnlich zu sehen, sollte man Urlaub machen.</t>
  </si>
  <si>
    <t>Paulo Coelho</t>
  </si>
  <si>
    <t>Ich bin wie alle Menschen: Ich sehe die Welt so, wie ich sie gerne hätte, und nicht so, wie sie tatsächlich ist.</t>
  </si>
  <si>
    <t>Was die Welt in diesem Augenblick sucht, ist weniger ein Gleichgewicht als eine Sprache.</t>
  </si>
  <si>
    <t>Bernhard Langer</t>
  </si>
  <si>
    <t>Maria Jepsen</t>
  </si>
  <si>
    <t>Der christliche Glaube und kirchliche Arbeit geben Hoffnung gegen Anonymisierung und Depression.</t>
  </si>
  <si>
    <t>Antoine der Saint-Exupéry</t>
  </si>
  <si>
    <t>Der Friede ist ein Baum, der eines langen Wachstums bedarf.</t>
  </si>
  <si>
    <t>Pierre de Coubertain</t>
  </si>
  <si>
    <t>Das Wesentliche ist nicht, gesiegt, sondern sich wacker geschlagen zu haben.</t>
  </si>
  <si>
    <t>Raymond Keene</t>
  </si>
  <si>
    <t>Manche Hähne glauben, dass die Sonne ihretwegen aufgeht.</t>
  </si>
  <si>
    <t>Charles de Gaulle</t>
  </si>
  <si>
    <t>Ich habe gerne Leute um mich, die mir widersprechen, aber ich kann sie nicht ertragen.</t>
  </si>
  <si>
    <t>Thomas von Aquin</t>
  </si>
  <si>
    <t>Unter allen Leidenschaften der Seele bringt Trauer am meisten Schaden für den Leib.</t>
  </si>
  <si>
    <t>Ralph Waldo Emerson</t>
  </si>
  <si>
    <t>Jeder Held wird auf die Dauer langweilig.</t>
  </si>
  <si>
    <t>Ernst Moritz Arndt</t>
  </si>
  <si>
    <t>Tränen sind der ew´gen Liebe Boten.</t>
  </si>
  <si>
    <t>Soren Kierkegaard</t>
  </si>
  <si>
    <t>Wie der stille See seinen dunklen Grund in der tiefen Quelle hat, so hat die Liebe eines Menschen ihren rätselhaften Grund in Gottes Licht.</t>
  </si>
  <si>
    <t>Ein Diplomat ist ein Mann, der zweimal nachdenkt, bevor er nichts sagt.</t>
  </si>
  <si>
    <t>Carl Maria von Weber</t>
  </si>
  <si>
    <t>Wird dir dein Tagewerk zur Last, bist du nicht wert, dass du es hast.</t>
  </si>
  <si>
    <t>Ernst von Feuchtersleben</t>
  </si>
  <si>
    <t>Wolfgang Schäuble</t>
  </si>
  <si>
    <t>Der eine spart, der andere braucht Geld, das er noch nicht hat. Das muss organisiert werden. Das nennt man Bank. So einfach ist das.</t>
  </si>
  <si>
    <t>Johannes Rau</t>
  </si>
  <si>
    <t>Egal was ein Mensch getan hat, er bleibt ein Mensch.</t>
  </si>
  <si>
    <t>Was der liebe Gott vom Gelde hält, kann man an den Leuten sehen, denen er es gibt.</t>
  </si>
  <si>
    <t>Abraham Lincoln</t>
  </si>
  <si>
    <t>Willst du den Charakter eines Menschen erkennen, so gib ihm Macht.</t>
  </si>
  <si>
    <t>Augustus</t>
  </si>
  <si>
    <t>Festina lente!  - Eile mit Weile.</t>
  </si>
  <si>
    <t>Je weniger die Leute davon wissen, wie Würste und Gesetze gemacht werden, desto besser schlafen sie.</t>
  </si>
  <si>
    <t>Salvador Dalí</t>
  </si>
  <si>
    <t>Geld haben ist schön, solange man nicht die Freude an Dingen verloren hat, die man nicht für Geld kaufen kann.</t>
  </si>
  <si>
    <t>Richard von Weizsäcker</t>
  </si>
  <si>
    <t>Die ganze Kunst der Politik besteht darin, das langfristig Notwendige kurzfristig mehrheitsfähig zu machen.</t>
  </si>
  <si>
    <t>Roy Liechtenstein</t>
  </si>
  <si>
    <t>In Amerika ist das Größte das Beste.</t>
  </si>
  <si>
    <t>Aus China</t>
  </si>
  <si>
    <t>Das Wasser haftet nicht an den Bergen, die Rache nicht an einem großen Herzen.</t>
  </si>
  <si>
    <t>Petra Kelly</t>
  </si>
  <si>
    <t>Ein gerechtes Ziel lässt sich nicht mit ungerechten Mitteln erreichen.</t>
  </si>
  <si>
    <t>Franz Vranitzky</t>
  </si>
  <si>
    <t>Was ökonomisch auf Dauer falsch ist, kann politisch auf Dauer nicht richtig sein.</t>
  </si>
  <si>
    <t>Man mag nur da guten Rat annehmen, wo er der eigenen Meinung nicht widerspricht.</t>
  </si>
  <si>
    <t>Maxim Gorki</t>
  </si>
  <si>
    <t>Eine Erzählung muss in die Tiefe des Lebens eindringen wie ein Bohrer in die Tiefe der Erde.</t>
  </si>
  <si>
    <t>Le Corbusier</t>
  </si>
  <si>
    <t>Sich immer treu bleiben ist eine beliebte Devise für Gewohnheitsmenschen.</t>
  </si>
  <si>
    <t>Nichts ist unter ihrer Würde, was ihrem Lebensziel dient. Nichts ist groß und wünschenswert, wenn es diesem Ziel nicht dient.</t>
  </si>
  <si>
    <t xml:space="preserve">Frauen sind erstaunt, was Männer alles vergessen. Männer sind erstaunt, woran Frauen sich erinnern. </t>
  </si>
  <si>
    <t>Max Frisch</t>
  </si>
  <si>
    <t>Der Computer rechnet mit allem - nur nicht mit seinem Besitzer.</t>
  </si>
  <si>
    <t>Zsa Zsa Gabor</t>
  </si>
  <si>
    <t>Eine erloschene Leidenschaft ist kälter als Eis.</t>
  </si>
  <si>
    <t>Die Grundlage ist das Fundament der Basis.</t>
  </si>
  <si>
    <t>Georges Clemenceau</t>
  </si>
  <si>
    <t>Die größte Krankheit der Seele ist die Kälte.</t>
  </si>
  <si>
    <t>Günter Grass</t>
  </si>
  <si>
    <t>Ich frag mich manchmal: Was nützt ein Dementi des Giftes, wenn es schon wirkt?</t>
  </si>
  <si>
    <t>Tradition ist nicht das Bewahren der Asche, sondern das Schüren der Flamme.</t>
  </si>
  <si>
    <t>Samuel Johnson</t>
  </si>
  <si>
    <t>Vorsicht ist die Einstellung, die das Leben sicher macht, aber selten glücklich.</t>
  </si>
  <si>
    <t>Aldous Huxley</t>
  </si>
  <si>
    <t>Die Erforschung der Krankheiten hat so große Fortschritte gemacht, dass es immer schwerer wird, einen Menschen zu finden, der völlig gesund ist.</t>
  </si>
  <si>
    <t>Henry St. John</t>
  </si>
  <si>
    <t>Freiheit ist für die Gesellschaft, was die Gesundheit für den Einzelnen ist.</t>
  </si>
  <si>
    <t>Christian Friedrich Hebbel</t>
  </si>
  <si>
    <t>Der Jugend wird oft der Vorwurf gemacht, sie glaube, dass die Welt mit ihr erst anfange. Aber das Alter glaubt noch öfter, dass mit ihm die Welt aufhöre.</t>
  </si>
  <si>
    <t>Wolfgang Herbst</t>
  </si>
  <si>
    <t>Gilbert Bécaud</t>
  </si>
  <si>
    <t>Michael Chrichton</t>
  </si>
  <si>
    <t>Ich bin mir sicher, dass zu viel Sicherheit auf der Welt gibt.</t>
  </si>
  <si>
    <t>Siegfried Unsfeld</t>
  </si>
  <si>
    <t>Bestsellerlisten sind die Friedhofstafeln von morgen. Was dort oben steht, hat fast nie die Chance zu überleben.</t>
  </si>
  <si>
    <t>Louis Malle</t>
  </si>
  <si>
    <t>Die Amerikaner lassen die brutalsten Gewaltszenen im Kino passieren, aber sobald Nacktheit gezeigt wird, fangen sie an zu spinnen.</t>
  </si>
  <si>
    <t>Monde und Jahre vergehen und sind auf immer vergangen, aber ein schöner Moment leuchtet das Leben hindurch.</t>
  </si>
  <si>
    <t>Friedrich II., der Große</t>
  </si>
  <si>
    <t>Hunde haben alle guten Eigenschaften des Menschen, ohne gleichzeitig ihre Fehler zu besitzen.</t>
  </si>
  <si>
    <t>Konfuzius</t>
  </si>
  <si>
    <t>Wenn über das Grundsätzliche keine Einigkeit besteht, ist es sinnlos, miteinander Pläne zu schmieden.</t>
  </si>
  <si>
    <t>Bill Clinton</t>
  </si>
  <si>
    <t>Ein Präsident ist wie ein Friedhofsverwalter. Er hat eine Menge Leute unter sich, aber keiner hört zu.</t>
  </si>
  <si>
    <t>Alexander Dubcek</t>
  </si>
  <si>
    <t>Zu lange haben wir im Dunkeln gelebt, treten wir ins Licht.</t>
  </si>
  <si>
    <t>Adolf Freiherr von Knigge</t>
  </si>
  <si>
    <t>Verliere nie die Zuversicht!</t>
  </si>
  <si>
    <t>Engelhafte Geduld ist etwas Teuflisches.</t>
  </si>
  <si>
    <t>Es gibt Gefahren, denen zu entfliehen nicht Feigheit ist, sondern höchster Mut, die Kraft, sich selbst zu besiegen.</t>
  </si>
  <si>
    <t>Gunter Sachs</t>
  </si>
  <si>
    <t>Lebensfreude hat zu tun mit einem glücklichen Naturell, mit Fantasie und auch damit, Geld nicht für das Wichtigste zu halten.</t>
  </si>
  <si>
    <t>Martin Scorsese</t>
  </si>
  <si>
    <t>Früher gab es öffentliche Hinrichtungen, heute gibt es das Fernsehen.</t>
  </si>
  <si>
    <t>Diego Rivera</t>
  </si>
  <si>
    <t>Bei allem, was ich gemalt habe, ist mir klar geworden, dass ich mindestens vier weitere Leben benötigen würde, um das zu schaffen, was ich gerne noch malen würde.</t>
  </si>
  <si>
    <t>William Somerset Maugham</t>
  </si>
  <si>
    <t>Wenn alle Leute nur dann redeten, wenn sie etwas zu sagen haben, würden die Menschen sehr bald den Gebrauch der Sprache verlieren.</t>
  </si>
  <si>
    <t>Boris Becker</t>
  </si>
  <si>
    <t>Groucho Marx</t>
  </si>
  <si>
    <t>Es gibt kein schöneres Geräusch als das Zähneknirschen eines Kumpels.</t>
  </si>
  <si>
    <t>Friedl Beutelbrock</t>
  </si>
  <si>
    <t>Güte ist, wenn man das leise tut, was die anderen laut sagen.</t>
  </si>
  <si>
    <t>Bauernregel</t>
  </si>
  <si>
    <t>Wie das Wetter um Kathrein, wird auch der nächste Februar sein.</t>
  </si>
  <si>
    <t>Indira Ghandi</t>
  </si>
  <si>
    <t>Die Geschichte ist der beste Lehrer mit den unaufmerksamsten Schülern.</t>
  </si>
  <si>
    <t>Jimi Hendrix</t>
  </si>
  <si>
    <t>Als ich meine Gitarre verbrannte, war das wie ein Opfer: Man opfert die Dinge, die man liebt.</t>
  </si>
  <si>
    <t>Ich liebe meine Gitarre.</t>
  </si>
  <si>
    <t>Jacques Chirac</t>
  </si>
  <si>
    <t>Es ist die Aufgabe der Opposition, die Regierung abzuschminken, während die Vorstellung noch läuft.</t>
  </si>
  <si>
    <t>Freude kann man nur haben, indem man auch Freude macht.</t>
  </si>
  <si>
    <t>Wer fragt, ist ein Narr für eine Minute. Wer nicht fragt, ist ein Narr sein Leben lang.</t>
  </si>
  <si>
    <t>Heinrich Heine</t>
  </si>
  <si>
    <t>Jede Zeit ist eine Sphinx, die sich in den Abgrund stürzt, sobald man ihr Rätsel gelöst hat.</t>
  </si>
  <si>
    <t xml:space="preserve">Sich lieben heißt unaufhörlich gegen tausend verborgene Mächte kämpfen, die von uns oder von der Welt ausgehen. </t>
  </si>
  <si>
    <t>Karlheinz Stockhausen</t>
  </si>
  <si>
    <t>Die berühmte deutsche Kultur ist nichts anderes als der letzte Coca-Cola-Abklatsch.</t>
  </si>
  <si>
    <t>Man muss nicht in der Bratpfanne gelegen haben, um über ein Schnitzel zu schreiben.</t>
  </si>
  <si>
    <t>Heinrich Böll</t>
  </si>
  <si>
    <t>Schweigen ist ein Argument, das kaum zu widerlegen ist.</t>
  </si>
  <si>
    <t>Ich gehe auf keine Demonstration, ich bin selber eine.</t>
  </si>
  <si>
    <t>Es gibt Leute, die gut zahlen, die schlecht zahlen, Leute, die prompt zahlen, die nie zahlen, Leute, die schleppend zahlen,</t>
  </si>
  <si>
    <t>die bar zahlen, abzahlen, draufzahlen, heimzahlen - nur Leute, die gern zahlen, die gibt es nicht.</t>
  </si>
  <si>
    <t>Altsein ist ein herrlich´ Ding, wenn man nicht verlernt hat, was anfangen heißt.</t>
  </si>
  <si>
    <t>Walter Bagehot</t>
  </si>
  <si>
    <t>Geht es um Tyrannen, geht es meistens um Nero und Tiberius; der wirkliche Tyrann aber ist der Nachbar, mit dem du Tür an Tür lebst.</t>
  </si>
  <si>
    <t>Sprichwort</t>
  </si>
  <si>
    <t>Jakob Grimm</t>
  </si>
  <si>
    <t>Niemals wiederholt sich die Geschichte, sondern ist überall neu und frisch, unaufhörlich wiedergeboren wird die Sage.</t>
  </si>
  <si>
    <t>Reinhard Mey</t>
  </si>
  <si>
    <t>In einer Familie, die nicht nur aus Mumien besteht, gehören Konflikte dazu.</t>
  </si>
  <si>
    <t>Fantasie ist wichtiger als Wissen, denn Wissen ist begrenzt.</t>
  </si>
  <si>
    <t>Walt Disney</t>
  </si>
  <si>
    <t>Wenn du es dir vorstellen kannst, kannst du es auch machen.</t>
  </si>
  <si>
    <t>Kurt Marti</t>
  </si>
  <si>
    <t>Die Ware Weihnacht ist nicht die wahre Weihnacht.</t>
  </si>
  <si>
    <t>Stanislaw Jerzy Lec</t>
  </si>
  <si>
    <t>Es genügt nicht, dass man zur Sache spricht; man muss zu den Menschen sprechen.</t>
  </si>
  <si>
    <t>Richard Wagner</t>
  </si>
  <si>
    <t xml:space="preserve">Die Musik spricht nicht die Leidenschaft, die Liebe, die Sehnsucht dieses oder jenes Individuums in dieser oder jener Lage aus, sondern die Leidenschaft, </t>
  </si>
  <si>
    <t>die Liebe, die Sehnsucht selbst.</t>
  </si>
  <si>
    <t>Dass wir wieder werden wie Kinder, ist eine unerfüllbare Forderung. Aber wir können zu verhüten versuchen, dass die Kinder so werden wie wir.</t>
  </si>
  <si>
    <t>Jede neue Idee, die man vorbringt, muss auf Widerstand stoßen. Der Widerstand beweist übrigens nicht, dass die Idee richtig ist.</t>
  </si>
  <si>
    <t>Norman Mailer</t>
  </si>
  <si>
    <t>Wenn der Mensch zu viel weiß, wird das lebensgefährlich. Das haben nicht erst die Kernphysiker erkannt, das wusste schon die Mafia.</t>
  </si>
  <si>
    <t>Lee Iacocca</t>
  </si>
  <si>
    <t>Jeder Vorgesetzte, der etwas taugt, hat es lieber mit Leuten zu tun, die sich zu viel zumuten,</t>
  </si>
  <si>
    <t>als mit solchen, die zu wenig in Angriff nehmen.</t>
  </si>
  <si>
    <t>August von Kotzebue</t>
  </si>
  <si>
    <t>Verwandte sind selten mehr als Bekannte.</t>
  </si>
  <si>
    <t>Mildred Scheel</t>
  </si>
  <si>
    <t>Kultur ist kein Privileg für wenige, sondern ein Angebot für alle.</t>
  </si>
  <si>
    <t>Wind in St. Silvesters Nacht, hat nie Wein und Korn gebracht.</t>
  </si>
  <si>
    <t>Erläuterungen und Anweisungen zum Gebrauch der Arbeitsmappe</t>
  </si>
  <si>
    <t>E</t>
  </si>
  <si>
    <t>Excel-Anwendung "Persönlicher Jahreskalender"</t>
  </si>
  <si>
    <t>Angaben allgemeiner Art, Hyperlinks, weitere Erläuterungen, Formeln</t>
  </si>
  <si>
    <t>Vorgehen beim Erstellen eines Jahreskalenders</t>
  </si>
  <si>
    <t>Schritt</t>
  </si>
  <si>
    <t>Arbeit</t>
  </si>
  <si>
    <t>Beschreibung des Vorgehens</t>
  </si>
  <si>
    <t>Kopieren der Vorlage</t>
  </si>
  <si>
    <t>Wenn man nur glücklich sein wollte, wäre es ja bald getan; aber man will glücklicher sein als die anderen, und das ist fast immer schwierig,</t>
  </si>
  <si>
    <t>Ich habe aus meinen Rückschlägen oft mehr gelernt als aus meinen Erfolgen.</t>
  </si>
  <si>
    <t>2. Zeile: SVERWEIS(B6;Geburtstagsliste'!$B$3:$D$70;3;FALSCH)</t>
  </si>
  <si>
    <t>1. Zeile: SVERWEIS(B6;Geburtstagsliste'!$A$3:$D$70;4;FALSCH)</t>
  </si>
  <si>
    <t>3. Zeile: SVERWEIS(B6;Geburtstagsliste'!$C$3:$D$70;2;FALSCH)</t>
  </si>
  <si>
    <t>Die 2. und 3. Zeile dienen dazu, Geburtstage darzustellen, die doppelt und dreifach</t>
  </si>
  <si>
    <t>vorhanden sind. Kommen weitere Geburtstage mit gleichem Datum vor, können sie</t>
  </si>
  <si>
    <t>derzeit nur händisch nachgetragen werden.</t>
  </si>
  <si>
    <r>
      <t xml:space="preserve">(Beitrag </t>
    </r>
    <r>
      <rPr>
        <b/>
        <sz val="10"/>
        <rFont val="Arial"/>
        <family val="2"/>
      </rPr>
      <t>F 204</t>
    </r>
    <r>
      <rPr>
        <sz val="10"/>
        <rFont val="Arial"/>
        <family val="2"/>
      </rPr>
      <t xml:space="preserve"> des Excel-Beraters)!</t>
    </r>
  </si>
  <si>
    <t>Wenn kein Geburtstagskind am betreffenden Datum vorhanden ist, erscheint der</t>
  </si>
  <si>
    <t>Fehlerwert #NV. Dieser kann durch eine bedingte Formatierung ausgeblendet werden</t>
  </si>
  <si>
    <t>Der jeweilige Monat und das Jahr sind manuell einzutragen, das</t>
  </si>
  <si>
    <t>Tagesdatum, die Kalenderwoche und der Wochentag können durch</t>
  </si>
  <si>
    <t>betätigen der Scrollfelder eingestellt werden.</t>
  </si>
  <si>
    <t>Das Tagesziel / Motto kann beliebig festgelegt werden.</t>
  </si>
  <si>
    <t>Eigene statistische Auswertungen bei Bedarf.</t>
  </si>
  <si>
    <t>Aufgabenplanung mit Prioriätensetzung und Zeitbedarfsplanung.</t>
  </si>
  <si>
    <t>Raum für private Kurzaufzeichnungen und/oder Verweise.</t>
  </si>
  <si>
    <t xml:space="preserve">Tages
kalender                             </t>
  </si>
  <si>
    <t>Druckbereich: Spalten A - D, bis Zeile 32.</t>
  </si>
  <si>
    <t>Dieser Tagesplan wird im DIN A5-Format ausgedruckt!</t>
  </si>
  <si>
    <t>Dieser Tageskalender wird im DIN A 4-Format ausgedruckt!</t>
  </si>
  <si>
    <t>(Bereich wird nicht gedruckt!)</t>
  </si>
  <si>
    <t>(dieser Bereich wird nicht gedruckt!)</t>
  </si>
  <si>
    <t>Ausdrucke der Kalenderwoche und Monatsübersicht (bei Bedarf):</t>
  </si>
  <si>
    <r>
      <t xml:space="preserve">Die </t>
    </r>
    <r>
      <rPr>
        <b/>
        <sz val="10"/>
        <rFont val="Arial"/>
        <family val="2"/>
      </rPr>
      <t>Kalenderwochen</t>
    </r>
    <r>
      <rPr>
        <sz val="10"/>
        <rFont val="Arial"/>
        <family val="2"/>
      </rPr>
      <t xml:space="preserve"> werden  im DIN A4-Querformat auf 2 Seiten ausgedruckt!</t>
    </r>
  </si>
  <si>
    <r>
      <t xml:space="preserve">Die </t>
    </r>
    <r>
      <rPr>
        <b/>
        <sz val="10"/>
        <rFont val="Arial"/>
        <family val="2"/>
      </rPr>
      <t>Monatsübersicht</t>
    </r>
    <r>
      <rPr>
        <sz val="10"/>
        <rFont val="Arial"/>
        <family val="2"/>
      </rPr>
      <t xml:space="preserve"> wird im Querformat DIN A4 auf 2 Seiten ausgedruckt!</t>
    </r>
  </si>
  <si>
    <t>T I E R K R E I S Z E I C H E N</t>
  </si>
  <si>
    <t>Steinbock</t>
  </si>
  <si>
    <t>g</t>
  </si>
  <si>
    <t>22. Dezember</t>
  </si>
  <si>
    <t>-</t>
  </si>
  <si>
    <t>20. Januar</t>
  </si>
  <si>
    <t>Wassermann</t>
  </si>
  <si>
    <t>h</t>
  </si>
  <si>
    <t>21. Januar</t>
  </si>
  <si>
    <t>19. Februar</t>
  </si>
  <si>
    <t>Fische</t>
  </si>
  <si>
    <t>i</t>
  </si>
  <si>
    <t>20. Februar</t>
  </si>
  <si>
    <t>20. März</t>
  </si>
  <si>
    <t>Widder</t>
  </si>
  <si>
    <t>^</t>
  </si>
  <si>
    <t>21. März</t>
  </si>
  <si>
    <t>20. April</t>
  </si>
  <si>
    <t>Stier</t>
  </si>
  <si>
    <t>_</t>
  </si>
  <si>
    <t>21. April</t>
  </si>
  <si>
    <t>20. Mai</t>
  </si>
  <si>
    <t>Zwillinge</t>
  </si>
  <si>
    <t>`</t>
  </si>
  <si>
    <t>21. Mai</t>
  </si>
  <si>
    <t>21. Juni</t>
  </si>
  <si>
    <t>Krebs</t>
  </si>
  <si>
    <t>a</t>
  </si>
  <si>
    <t>22. Juni</t>
  </si>
  <si>
    <t>22. Juli</t>
  </si>
  <si>
    <t>Löwe</t>
  </si>
  <si>
    <t>b</t>
  </si>
  <si>
    <t>23. Juli</t>
  </si>
  <si>
    <t>23. August</t>
  </si>
  <si>
    <t>Jungfrau</t>
  </si>
  <si>
    <t>c</t>
  </si>
  <si>
    <t>24. August</t>
  </si>
  <si>
    <t>23. September</t>
  </si>
  <si>
    <t>Waage</t>
  </si>
  <si>
    <t>d</t>
  </si>
  <si>
    <t>24. September</t>
  </si>
  <si>
    <t>23. Oktober</t>
  </si>
  <si>
    <t>Skorpion</t>
  </si>
  <si>
    <t>e</t>
  </si>
  <si>
    <t>24. Oktober</t>
  </si>
  <si>
    <t>22. November</t>
  </si>
  <si>
    <t>Schütze</t>
  </si>
  <si>
    <t>f</t>
  </si>
  <si>
    <t>23. November</t>
  </si>
  <si>
    <t>21. Dezember</t>
  </si>
  <si>
    <t>Tierkreise</t>
  </si>
  <si>
    <t>Astrologische Tierkreiszeichen</t>
  </si>
  <si>
    <t>PLZ</t>
  </si>
  <si>
    <t>Weihnachten</t>
  </si>
  <si>
    <t>Allerheiligen</t>
  </si>
  <si>
    <t>Tag der Dt. Einheit</t>
  </si>
  <si>
    <t>Fronleichnam</t>
  </si>
  <si>
    <t>Pfingstmontag</t>
  </si>
  <si>
    <t>Pfingstsonntag</t>
  </si>
  <si>
    <t>Christi Himmelfahrt</t>
  </si>
  <si>
    <t>Ostermontag</t>
  </si>
  <si>
    <t>Ostersonntag</t>
  </si>
  <si>
    <t>Karfreitag</t>
  </si>
  <si>
    <t>Tag der Arbeit</t>
  </si>
  <si>
    <t>Neujahr</t>
  </si>
  <si>
    <t>Farbe</t>
  </si>
  <si>
    <t>Bezeichnung</t>
  </si>
  <si>
    <t>Buß- und Bettag</t>
  </si>
  <si>
    <t>Reformationstag</t>
  </si>
  <si>
    <t>Maria Himmelfahrt</t>
  </si>
  <si>
    <t>Aschermittwoch</t>
  </si>
  <si>
    <t>Fastnacht</t>
  </si>
  <si>
    <t>Rosenmontag</t>
  </si>
  <si>
    <t>Hl. Drei Könige</t>
  </si>
  <si>
    <t>Liste der allgemeinen und individuellen Merktage im Kalenderjahr</t>
  </si>
  <si>
    <t>Silvester</t>
  </si>
  <si>
    <t>Merktag</t>
  </si>
  <si>
    <t>Glücklich kann jeder sein, der sich ernsthaft darum bemüht und  nicht erwartet, dass ihm</t>
  </si>
  <si>
    <t>Lebenskunst ist kein angeborenes Talent, sondern muss erlernt werden.</t>
  </si>
  <si>
    <t>Ein Handeln ohne selbst gefasste Entscheidungen aufgrund eigener kritischer Beurteilung</t>
  </si>
  <si>
    <t>Über Lebensfreude und Lebensgenuss</t>
  </si>
  <si>
    <t>Genuss und Freude am Leben zu gewinnen ist wichtiger als den "Ernst des Lebens" zu</t>
  </si>
  <si>
    <t>wie Freude und Genuss.</t>
  </si>
  <si>
    <t>nur die letzteren bringen Zufriedenheit und Lebensgenuss.</t>
  </si>
  <si>
    <t>heit zur Muße und zum Genuss.</t>
  </si>
  <si>
    <t>Lebensfreude beruht auf dem Genuss der Gegenwart ebenso wie auf der freudigen Erinner=</t>
  </si>
  <si>
    <t>Kunst, die gelernt werden muss.</t>
  </si>
  <si>
    <t>muss das andere ergänzen.</t>
  </si>
  <si>
    <t>Freude am Tun und der Genuss der Ergebnisse sind die beste Medizin gegen Dauer=</t>
  </si>
  <si>
    <t>stress und Depressionen.</t>
  </si>
  <si>
    <t>Liebe erfasst das gesamte Gefühls- und Geistesleben der beiden Partner, auch Zärt=</t>
  </si>
  <si>
    <t>Zeit erleben (bewusster Umgang mit der Zeit)</t>
  </si>
  <si>
    <t>Kollegiales Verhalten (Fairness geht vor)</t>
  </si>
  <si>
    <t>Flipchart</t>
  </si>
  <si>
    <r>
      <t xml:space="preserve">Mitarbeitern ein Bewusstsein vermitteln </t>
    </r>
    <r>
      <rPr>
        <sz val="9"/>
        <rFont val="Arial"/>
        <family val="2"/>
      </rPr>
      <t xml:space="preserve">(großer Fehler seinen Mitarbeitern nicht zu trauen, meinen, alles kontrollieren zu müssen </t>
    </r>
    <r>
      <rPr>
        <b/>
        <sz val="9"/>
        <rFont val="Arial"/>
        <family val="2"/>
      </rPr>
      <t xml:space="preserve">und </t>
    </r>
    <r>
      <rPr>
        <sz val="9"/>
        <rFont val="Arial"/>
        <family val="2"/>
      </rPr>
      <t>dann auch noch bemängeln)</t>
    </r>
  </si>
  <si>
    <t>Mitarbeiterführung reflektieren (Fördergespräche, Nachdenken über Mitarbeiter, besonnene Menschenführung…)</t>
  </si>
  <si>
    <t>(Information, Wissen, neue Erfahrungen, Selbstverwirklichung)</t>
  </si>
  <si>
    <t>Aus Misserfolgen Stärke gewinnen (Analyse, beseitigen von Fehlerquellen)</t>
  </si>
  <si>
    <t>Sprechfluss anstreben</t>
  </si>
  <si>
    <t>Die richtig gesprochene und gut platzierte Aussage</t>
  </si>
  <si>
    <t>Jeder muss ein und dasselbe Ziel vor Augen haben.</t>
  </si>
  <si>
    <t>Jeder muss sein gesamtes Können einsetzen, um das Ziel zu erreichen.</t>
  </si>
  <si>
    <t>Jeder muss bereit sein, Gruppeninteressen vor individuellen Absichten gelten zu lassen.</t>
  </si>
  <si>
    <t>Jeder muss dafür sorgen, dass die Atmosphäre in der Gruppe positiv ist.</t>
  </si>
  <si>
    <t>Man meint oft, der Himmel hängt voll Geigen; sieht man recht zu, so sind es kaum Nussschalen.</t>
  </si>
  <si>
    <t>Bewusstseinstraining ist ein Weg, um aus eigener Kraft von negativen Denk- und Verhaltensmustern wegzukommen.</t>
  </si>
  <si>
    <t xml:space="preserve">Liebe ist nicht nur ein bloßer Impuls; sie muss Wahrheit enthalten. Dies ist ein Gesetz. </t>
  </si>
  <si>
    <t>Sicher ist, dass nichts sicher ist. Selbst das nicht.</t>
  </si>
  <si>
    <t>Es genügt nicht, zum Fluss zu kommen, mit dem Wunsche, Fische zu fangen. Man muss auch das Netz mitbringen.</t>
  </si>
  <si>
    <t>Es ist gut, Dinge zu sammeln, aber es ist besser, spazieren zu gehen.</t>
  </si>
  <si>
    <t>Das Wahre suchen heißt nicht, das Wünschenswerte suchen.</t>
  </si>
  <si>
    <t>Wer wenig weiß, muss viel glauben</t>
  </si>
  <si>
    <t>Die Wahrheit triumphiert nie, ihre Gegner sterben nur aus.</t>
  </si>
  <si>
    <t>Umberto Eco</t>
  </si>
  <si>
    <t>Wenn jemand behauptet, er sehe Licht am Ende des Tunnels, dann kann es ihm passieren, dass es die Lichter des entgegenkommenden Zuges sind.</t>
  </si>
  <si>
    <t>In der Krise beweist sich der Charakter.</t>
  </si>
  <si>
    <t>In der Zukunft wird jeder für 25 Minuten weltberühmt sein.</t>
  </si>
  <si>
    <t>So geht es oft mit einer Unterhaltung. Nach einer Weile vergeblicher Auseinandersetzung merkt man, dass man gar nicht von derselben</t>
  </si>
  <si>
    <t>Für den nach Glückseligkeit strebenden Menschen kann es kein schlimmeres Übel geben als die innere Zerrissenheit.</t>
  </si>
  <si>
    <t>Ich denke, es wäre ein unglaublicher Versuch, das ganze Internet für fünf Jahre abzuschalten und zu sehen, was in der Zeit für Kunst gemacht wird.</t>
  </si>
  <si>
    <t>Die Gleichberechtigung in Italien ist erst dann erreicht, wenn auch einmal eine total unfähige Frau in eine verantwortliche Position aufgerückt ist.</t>
  </si>
  <si>
    <t>Es gibt Leute, die zum Glücklichsein geboren werden, und andere, die zum Unglücklichsein bestimmt sind. Ich habe einfach Pech gehabt.</t>
  </si>
  <si>
    <t>Jean Jacques Rousseau</t>
  </si>
  <si>
    <t>Ich glaube, dass jeder Autorennfahrer einmal zur Vernunft kommen muss, um mit diesem pubertären Sport aufzuhören.</t>
  </si>
  <si>
    <t>Hat man ein Unrecht verziehen, muss man es seinem Gedächtnis löschen.</t>
  </si>
  <si>
    <t>Alles Wissen und alle Vermehrung unseres Wissens endet nicht mit einem Schlusspunkt, sondern mit Fragezeichen.</t>
  </si>
  <si>
    <t>Der Sinn meines Lebens scheint mir darin zu bestehen, hinter den Sinn meines Lebens zu kommen.</t>
  </si>
  <si>
    <t>Seien Sie entschlossen! Ein falscher Entschluss ist in der Regel weniger schlimm als Unentschlossenheit.</t>
  </si>
  <si>
    <t>Fisher machte Schach einfach zu einer aufregenden Sache, wann immer er sich ans Brett setzte.</t>
  </si>
  <si>
    <t>Man hat nur auf so viel Freude und Glück Anspruch, dass man selbst gewährt.</t>
  </si>
  <si>
    <t>Der Umgang mit einem Egoisten ist darum so verderblich, weil die Notwehr uns allmählich zwingt, in seine Fehler zu verfallen.</t>
  </si>
  <si>
    <t>Christopher Reeve</t>
  </si>
  <si>
    <t>Es gibt immer eine Chance, solange man sich selbst und die Hoffnung nicht aufgibt.</t>
  </si>
  <si>
    <t>Muße und Wohlleben sind unerlässliche Voraussetzungen aller Kultur.</t>
  </si>
  <si>
    <t>Aufklärung nennt man den Vorgang, bei dem ein Erwachsener mithilfe aller seiner Kenntnisse den Kindern ein Viertel von dem erzählt, was sie schon wissen.</t>
  </si>
  <si>
    <t>Du siehst ein, dein kleines Glück lebt von tausend Kompromissen.</t>
  </si>
  <si>
    <t>Wochen</t>
  </si>
  <si>
    <t>Feiertage</t>
  </si>
  <si>
    <t>Merktage</t>
  </si>
  <si>
    <t>Vorlage, aus der der Eintrag der Feiertage im Kalendarium gesteuert wird</t>
  </si>
  <si>
    <t>Vorlage, aus der der Eintrag der Merktage im Kalendarium gesteuert wird</t>
  </si>
  <si>
    <t>ganzen Tag)</t>
  </si>
  <si>
    <t>23</t>
  </si>
  <si>
    <t>00</t>
  </si>
  <si>
    <t>01.01.2012 einzutragen)!</t>
  </si>
  <si>
    <r>
      <t xml:space="preserve">Soll Neujahr im Kalenderjahr zweimal erscheinen, sind beide Daten (z.B. 01.01.2011 </t>
    </r>
    <r>
      <rPr>
        <b/>
        <sz val="10"/>
        <rFont val="Arial"/>
        <family val="2"/>
      </rPr>
      <t>und</t>
    </r>
  </si>
  <si>
    <t>Liste der beweglichen und unbeweglichen Feiertage im Kalenderjahr</t>
  </si>
  <si>
    <r>
      <t xml:space="preserve">Unter dem Datum ist bei </t>
    </r>
    <r>
      <rPr>
        <b/>
        <sz val="10"/>
        <rFont val="Arial"/>
        <family val="2"/>
      </rPr>
      <t xml:space="preserve">allen </t>
    </r>
    <r>
      <rPr>
        <sz val="10"/>
        <rFont val="Arial"/>
        <family val="2"/>
      </rPr>
      <t>Feiertagen das Jahresdatum in der Form "04.12.2010"</t>
    </r>
  </si>
  <si>
    <t>für jedes Jahr einzutragen!</t>
  </si>
  <si>
    <t xml:space="preserve">Diese Liste ist bei den beweglichen Feiertagen jährlich zu korrigieren! </t>
  </si>
  <si>
    <r>
      <t xml:space="preserve">Unter dem Datum ist bei </t>
    </r>
    <r>
      <rPr>
        <b/>
        <sz val="10"/>
        <rFont val="Arial"/>
        <family val="2"/>
      </rPr>
      <t xml:space="preserve">allen </t>
    </r>
    <r>
      <rPr>
        <sz val="10"/>
        <rFont val="Arial"/>
        <family val="2"/>
      </rPr>
      <t>Merktagen das Jahresdatum in der Form "04.12.2010"</t>
    </r>
  </si>
  <si>
    <t>doppelt</t>
  </si>
  <si>
    <t>dreifach</t>
  </si>
  <si>
    <t>Feiertage werden via Liste und SVerweis eingetragen und per bedingter</t>
  </si>
  <si>
    <t>Fomatierung automatisch lila eingefärbt.</t>
  </si>
  <si>
    <t>Gleichermaßen wird beim Eintrag der Merktage vorgegangen. Sie werden</t>
  </si>
  <si>
    <t>hellblau eingefärbt.</t>
  </si>
  <si>
    <r>
      <rPr>
        <b/>
        <sz val="12"/>
        <rFont val="Arial"/>
        <family val="2"/>
      </rPr>
      <t>Hyperlinks</t>
    </r>
    <r>
      <rPr>
        <sz val="12"/>
        <rFont val="Arial"/>
        <family val="2"/>
      </rPr>
      <t xml:space="preserve"> zu den Monatsübersichten</t>
    </r>
  </si>
  <si>
    <t>beteiligte
Mitarbeiter</t>
  </si>
  <si>
    <t>Es entsteht so ein ganz persönlicher Almanach.</t>
  </si>
  <si>
    <t>Liegt der erste Montag der 1. KW im neuen Jahr noch im alten, ist dieses Datum</t>
  </si>
  <si>
    <t>als Steuerungsdatum für die 1. KW in Zelle B7 einzusetzen.</t>
  </si>
  <si>
    <t>KW Steuerung:</t>
  </si>
  <si>
    <t>Aktuelle Namen:</t>
  </si>
  <si>
    <t>Hier können die Namen der Familienmitglieder eingetragen werden.</t>
  </si>
  <si>
    <r>
      <rPr>
        <b/>
        <sz val="12"/>
        <rFont val="Arial"/>
        <family val="2"/>
      </rPr>
      <t>Hyperlinks</t>
    </r>
    <r>
      <rPr>
        <sz val="12"/>
        <rFont val="Arial"/>
        <family val="2"/>
      </rPr>
      <t xml:space="preserve"> zu den Kalender-</t>
    </r>
  </si>
  <si>
    <t>speichern</t>
  </si>
  <si>
    <t>Hinweis</t>
  </si>
  <si>
    <t>Vollmond</t>
  </si>
  <si>
    <t>Neumond</t>
  </si>
  <si>
    <t>+</t>
  </si>
  <si>
    <t>·</t>
  </si>
  <si>
    <t></t>
  </si>
  <si>
    <t>I</t>
  </si>
  <si>
    <t>"</t>
  </si>
  <si>
    <t>&lt;</t>
  </si>
  <si>
    <t>Vermerke</t>
  </si>
  <si>
    <t>(gelten für den</t>
  </si>
  <si>
    <t>Urlaubstage im KJ:</t>
  </si>
  <si>
    <t>Freie Tage im KJ:</t>
  </si>
  <si>
    <t>Krankheitstage im KJ:</t>
  </si>
  <si>
    <t>Vorsicht</t>
  </si>
  <si>
    <t>Upl</t>
  </si>
  <si>
    <t>Sonderurlaub im KJ:</t>
  </si>
  <si>
    <t>vergessen</t>
  </si>
  <si>
    <t>nicht vergessen</t>
  </si>
  <si>
    <t>x</t>
  </si>
  <si>
    <t>%</t>
  </si>
  <si>
    <t>P</t>
  </si>
  <si>
    <t>hervorragend</t>
  </si>
  <si>
    <t>Abkürzungen, Symbole, Smilies:</t>
  </si>
  <si>
    <t>Monatsübersicht mit Motto oder Merksatz, allgemeinen Terminvorgaben, Vermerken und Aufgabenverwaltung</t>
  </si>
  <si>
    <t>Wichtige "Lebensregeln" zu Artikulation, Rhetorik, Zusammenarbeit, Umgang mit der Zeit, Gruppenzusammenarbeit,</t>
  </si>
  <si>
    <t>Präsentation, Information, Motivation u.a.</t>
  </si>
  <si>
    <t>Hier können in Zeile 9 die Urlaubs-, Sonderurlaubs-, Freien- usf.-Tage eingetragen</t>
  </si>
  <si>
    <t>Ganztagereignis</t>
  </si>
  <si>
    <t>Zusammenstellung / Monat:</t>
  </si>
  <si>
    <t>Urlaubstage</t>
  </si>
  <si>
    <t>Freie Tage</t>
  </si>
  <si>
    <t>Krankheitstage</t>
  </si>
  <si>
    <t>Sonderurlaubstage</t>
  </si>
  <si>
    <t>werden. Mit der Funktion "Zählen wenn" können Sie die Gesamttage je Jahr / Monat</t>
  </si>
  <si>
    <t>Vermerke (im Tabellenblatt KW):</t>
  </si>
  <si>
    <t></t>
  </si>
  <si>
    <t>SUMME(Jan!N27;Feb!N27;Mrz!N27;Apr!N27;Mai!N27;Juni!N27;Juli!N27;Aug!N27;Sep!N27;Okt!N27;Nov!N27;Dez!N27)</t>
  </si>
  <si>
    <t>SUMME(Jan!N28;Feb!N28;Mrz!N28;Apr!N28;Mai!N28;Juni!N28;Juli!N28;Aug!N28;Sep!N28;Okt!N28;Nov!N28;Dez!N28)</t>
  </si>
  <si>
    <t>SUMME(Jan!N30;Feb!N30;Mrz!N30;Apr!N30;Mai!N30;Juni!N30;Juli!N30;Aug!N30;Sep!N30;Okt!N30;Nov!N30;Dez!N30)</t>
  </si>
  <si>
    <t>Umstellen aller Datumsangaben</t>
  </si>
  <si>
    <t>Tabellen Geburtstagliste, Feiertage, Merktage</t>
  </si>
  <si>
    <t>Eingabe des betreffenden Jahres (Ersetzen)</t>
  </si>
  <si>
    <t>Kopieren der Tabellen "Monat Vorlage" und "KW Vorlage"</t>
  </si>
  <si>
    <t>Datum eingeben und Woche markieren</t>
  </si>
  <si>
    <t>Bezüge kontrollieren und ggfls. korrigieren</t>
  </si>
  <si>
    <t>Summe Urlaubs- u.a.-Tage</t>
  </si>
  <si>
    <t>Jahreskalender</t>
  </si>
  <si>
    <r>
      <t xml:space="preserve">mit Zusammenstellung von Urlaubs-, Krankheits-, FT- und Sonderurlaubstagen </t>
    </r>
    <r>
      <rPr>
        <sz val="8"/>
        <rFont val="Arial"/>
        <family val="2"/>
      </rPr>
      <t>(FT = freie Tage)</t>
    </r>
  </si>
  <si>
    <t>Lfd.
 Nr.</t>
  </si>
  <si>
    <t>Beschreibung / Vorgabe</t>
  </si>
  <si>
    <t>Erklärungen</t>
  </si>
  <si>
    <t>Wochenplan</t>
  </si>
  <si>
    <t>Wochenplanung und Vormerkungen bei Bedarf</t>
  </si>
  <si>
    <t>Zu erledigen</t>
  </si>
  <si>
    <t>ü</t>
  </si>
  <si>
    <t>SUMME(Jan!N29;Feb!N29;Mrz!N29;Apr!N29;Mai!N29;Juni!N29;Juli!N29;Aug!N29;Sep!N29;Okt!N29;Nov!N29;Dez!N29)</t>
  </si>
  <si>
    <t>von "Nicht-Arbeitstagen" im Kalenderjahr:</t>
  </si>
  <si>
    <t xml:space="preserve">Zusammenstellung </t>
  </si>
  <si>
    <t>(Die Hyperlinks sind nach dem Erstellen des neuen Jahres-</t>
  </si>
  <si>
    <r>
      <t xml:space="preserve">kalenders zu aktivieren </t>
    </r>
    <r>
      <rPr>
        <sz val="10"/>
        <rFont val="Arial"/>
        <family val="2"/>
      </rPr>
      <t>[Menue "Einfügen"]</t>
    </r>
    <r>
      <rPr>
        <sz val="10"/>
        <color rgb="FFFF0000"/>
        <rFont val="Arial"/>
        <family val="2"/>
      </rPr>
      <t>)</t>
    </r>
  </si>
  <si>
    <t>Achtung!</t>
  </si>
  <si>
    <t>V</t>
  </si>
  <si>
    <t>verstorben</t>
  </si>
  <si>
    <t>E-Mail: wernerluck@web.de</t>
  </si>
  <si>
    <t>NN</t>
  </si>
  <si>
    <t>Dat dreifach</t>
  </si>
  <si>
    <t>Dat doppelt</t>
  </si>
  <si>
    <t>Vermerk</t>
  </si>
  <si>
    <t>Tragen Sie in die Spalten A, B und C die Geburtsdaten im Format TT.MM ein.</t>
  </si>
  <si>
    <t>Das laufende Jahr wird automatisch angefügt. Ist dieses Geburtsdatum in ihrem</t>
  </si>
  <si>
    <t>Bekanntenkreis nocheinmal vorhanden, tragen Sie sowohl in Spalte A, als auch</t>
  </si>
  <si>
    <r>
      <t xml:space="preserve">in Spalte B </t>
    </r>
    <r>
      <rPr>
        <b/>
        <sz val="10"/>
        <rFont val="Arial"/>
        <family val="2"/>
      </rPr>
      <t xml:space="preserve">(in der ersten und zweiten Zeile!) </t>
    </r>
    <r>
      <rPr>
        <sz val="10"/>
        <rFont val="Arial"/>
        <family val="2"/>
      </rPr>
      <t>das gleiche Datum ein. Sollte</t>
    </r>
  </si>
  <si>
    <t xml:space="preserve">dieses Datum dreimal vorkommen, tragen Sie es dreimal in der Spalte A und </t>
  </si>
  <si>
    <t>einmal in der Spalte C, ein (an dritter Stelle).</t>
  </si>
  <si>
    <t>So ist gewährleistet, dass in den Kalenderwochen der Names des Geburtstags-</t>
  </si>
  <si>
    <t>kindes am Kalendertag erscheint.</t>
  </si>
  <si>
    <t>Werden in die Spalten a, B und C Daten eingetragen, veschwindet die Bezeich-</t>
  </si>
  <si>
    <t>nung "doppelt" und "dreifach", es sei denn, das Datum ist in Spalte B oder C</t>
  </si>
  <si>
    <t xml:space="preserve">nochmals vorhanden. </t>
  </si>
  <si>
    <t>Die Formate und Formeln sind bis zur Zeile 100 vorgegeben. Sollten Sie mehr</t>
  </si>
  <si>
    <t>Geburtstage zu vermerken haben, verlängern Sie sie einfach nach unten.</t>
  </si>
  <si>
    <t>(Zelle am rechten unteren Punkt packen und nach unten ziehen).</t>
  </si>
  <si>
    <t>In Spalte E bitte die Jahreszahl des 40. Geburtstags eintragen!</t>
  </si>
  <si>
    <t>Anlegen des Kalenderjahres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</si>
</sst>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,\ \ dd/mm/yyyy"/>
    <numFmt numFmtId="165" formatCode="dd/"/>
    <numFmt numFmtId="166" formatCode="0.0"/>
    <numFmt numFmtId="167" formatCode="dddd"/>
    <numFmt numFmtId="168" formatCode="mmm"/>
    <numFmt numFmtId="169" formatCode="ddd"/>
  </numFmts>
  <fonts count="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9"/>
      <color theme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10"/>
      <name val="Wingdings"/>
      <charset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16"/>
      <name val="Arial"/>
      <family val="2"/>
    </font>
    <font>
      <sz val="10"/>
      <color indexed="14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Calibri"/>
      <family val="2"/>
    </font>
    <font>
      <b/>
      <sz val="12"/>
      <name val="Wingdings"/>
      <charset val="2"/>
    </font>
    <font>
      <b/>
      <sz val="10"/>
      <name val="Wingdings"/>
      <charset val="2"/>
    </font>
    <font>
      <sz val="8"/>
      <name val="Arial Narrow"/>
      <family val="2"/>
    </font>
    <font>
      <b/>
      <i/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6100"/>
      <name val="Calibri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6"/>
      <color theme="0"/>
      <name val="Calibri"/>
      <family val="2"/>
    </font>
    <font>
      <sz val="10"/>
      <color theme="0"/>
      <name val="Calibri"/>
      <family val="2"/>
    </font>
    <font>
      <sz val="20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sz val="14"/>
      <name val="Wingdings"/>
      <charset val="2"/>
    </font>
    <font>
      <sz val="12"/>
      <name val="Wingdings"/>
      <charset val="2"/>
    </font>
    <font>
      <sz val="9"/>
      <name val="Arial Narrow"/>
      <family val="2"/>
    </font>
    <font>
      <i/>
      <sz val="8"/>
      <name val="Arial"/>
      <family val="2"/>
    </font>
    <font>
      <i/>
      <sz val="8"/>
      <name val="Arial Narrow"/>
      <family val="2"/>
    </font>
    <font>
      <sz val="10"/>
      <color rgb="FFFF0000"/>
      <name val="Arial"/>
      <family val="2"/>
    </font>
    <font>
      <sz val="9"/>
      <color theme="0"/>
      <name val="Calibri"/>
      <family val="2"/>
    </font>
    <font>
      <sz val="11"/>
      <color rgb="FFFF0000"/>
      <name val="Arial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8"/>
      <color indexed="20"/>
      <name val="Arial"/>
      <family val="2"/>
    </font>
    <font>
      <b/>
      <sz val="10"/>
      <name val="Arial"/>
      <family val="2"/>
    </font>
    <font>
      <b/>
      <sz val="32"/>
      <name val="Wingdings"/>
      <charset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rgb="FF454545"/>
      <name val="Wingdings"/>
      <charset val="2"/>
    </font>
    <font>
      <sz val="14"/>
      <name val="Wingdings 2"/>
      <family val="1"/>
      <charset val="2"/>
    </font>
    <font>
      <sz val="11"/>
      <name val="Wingdings"/>
      <charset val="2"/>
    </font>
    <font>
      <sz val="8"/>
      <name val="Aparajit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454545"/>
      <name val="Wingdings 2"/>
      <family val="1"/>
      <charset val="2"/>
    </font>
    <font>
      <sz val="18"/>
      <color rgb="FF454545"/>
      <name val="Wingdings 2"/>
      <family val="1"/>
      <charset val="2"/>
    </font>
    <font>
      <i/>
      <sz val="9"/>
      <name val="Arial"/>
      <family val="2"/>
    </font>
    <font>
      <i/>
      <sz val="30"/>
      <name val="Arial"/>
      <family val="2"/>
    </font>
    <font>
      <sz val="30"/>
      <name val="Arial"/>
      <family val="2"/>
    </font>
    <font>
      <sz val="15"/>
      <name val="Arial"/>
      <family val="2"/>
    </font>
    <font>
      <sz val="16"/>
      <color indexed="81"/>
      <name val="Tahoma"/>
      <family val="2"/>
    </font>
    <font>
      <sz val="2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8"/>
      <color theme="0"/>
      <name val="Angsana New"/>
      <family val="1"/>
    </font>
    <font>
      <sz val="18"/>
      <color theme="0"/>
      <name val="Calibri"/>
      <family val="2"/>
      <scheme val="minor"/>
    </font>
    <font>
      <sz val="11"/>
      <color theme="1"/>
      <name val="Wingdings"/>
      <charset val="2"/>
    </font>
    <font>
      <sz val="16"/>
      <color rgb="FF454545"/>
      <name val="Webdings"/>
      <family val="1"/>
      <charset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gray0625"/>
    </fill>
    <fill>
      <patternFill patternType="solid">
        <fgColor theme="6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2DC8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20"/>
      </left>
      <right/>
      <top style="thick">
        <color indexed="20"/>
      </top>
      <bottom style="thin">
        <color indexed="64"/>
      </bottom>
      <diagonal/>
    </border>
    <border>
      <left/>
      <right/>
      <top style="thick">
        <color indexed="20"/>
      </top>
      <bottom style="thin">
        <color indexed="64"/>
      </bottom>
      <diagonal/>
    </border>
    <border>
      <left/>
      <right style="thick">
        <color indexed="20"/>
      </right>
      <top style="thick">
        <color indexed="20"/>
      </top>
      <bottom style="thin">
        <color indexed="64"/>
      </bottom>
      <diagonal/>
    </border>
    <border>
      <left style="thick">
        <color indexed="20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20"/>
      </right>
      <top style="thin">
        <color indexed="64"/>
      </top>
      <bottom style="thin">
        <color indexed="64"/>
      </bottom>
      <diagonal/>
    </border>
    <border>
      <left style="thick">
        <color indexed="20"/>
      </left>
      <right/>
      <top style="thin">
        <color indexed="64"/>
      </top>
      <bottom style="thick">
        <color indexed="20"/>
      </bottom>
      <diagonal/>
    </border>
    <border>
      <left/>
      <right/>
      <top style="thin">
        <color indexed="64"/>
      </top>
      <bottom style="thick">
        <color indexed="20"/>
      </bottom>
      <diagonal/>
    </border>
    <border>
      <left/>
      <right style="thick">
        <color indexed="20"/>
      </right>
      <top style="thin">
        <color indexed="64"/>
      </top>
      <bottom style="thick">
        <color indexed="2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 applyProtection="0"/>
    <xf numFmtId="0" fontId="8" fillId="0" borderId="0"/>
    <xf numFmtId="0" fontId="4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32" fillId="8" borderId="0" applyNumberFormat="0" applyBorder="0" applyAlignment="0" applyProtection="0"/>
    <xf numFmtId="0" fontId="32" fillId="6" borderId="0" applyNumberFormat="0" applyBorder="0" applyAlignment="0" applyProtection="0"/>
    <xf numFmtId="0" fontId="8" fillId="0" borderId="0" applyProtection="0"/>
    <xf numFmtId="0" fontId="27" fillId="3" borderId="0" applyNumberFormat="0" applyBorder="0" applyAlignment="0" applyProtection="0"/>
    <xf numFmtId="0" fontId="32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9" borderId="0" applyNumberFormat="0" applyBorder="0" applyAlignment="0" applyProtection="0"/>
    <xf numFmtId="0" fontId="27" fillId="5" borderId="0" applyNumberFormat="0" applyBorder="0" applyAlignment="0" applyProtection="0"/>
    <xf numFmtId="0" fontId="35" fillId="2" borderId="0" applyNumberFormat="0" applyBorder="0" applyAlignment="0" applyProtection="0"/>
    <xf numFmtId="0" fontId="32" fillId="4" borderId="0" applyNumberFormat="0" applyBorder="0" applyAlignment="0" applyProtection="0"/>
    <xf numFmtId="0" fontId="8" fillId="0" borderId="0"/>
    <xf numFmtId="0" fontId="3" fillId="7" borderId="0" applyNumberFormat="0" applyBorder="0" applyAlignment="0" applyProtection="0"/>
    <xf numFmtId="0" fontId="63" fillId="0" borderId="0"/>
    <xf numFmtId="0" fontId="74" fillId="47" borderId="0" applyNumberFormat="0" applyBorder="0" applyAlignment="0" applyProtection="0"/>
    <xf numFmtId="0" fontId="2" fillId="0" borderId="0"/>
    <xf numFmtId="0" fontId="1" fillId="55" borderId="0" applyNumberFormat="0" applyBorder="0" applyAlignment="0" applyProtection="0"/>
  </cellStyleXfs>
  <cellXfs count="483">
    <xf numFmtId="0" fontId="0" fillId="0" borderId="0" xfId="0"/>
    <xf numFmtId="0" fontId="7" fillId="0" borderId="0" xfId="0" applyFont="1"/>
    <xf numFmtId="49" fontId="0" fillId="0" borderId="0" xfId="0" applyNumberFormat="1"/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Continuous"/>
    </xf>
    <xf numFmtId="0" fontId="11" fillId="0" borderId="0" xfId="0" applyFont="1"/>
    <xf numFmtId="0" fontId="14" fillId="0" borderId="0" xfId="0" applyFont="1"/>
    <xf numFmtId="0" fontId="14" fillId="0" borderId="0" xfId="0" applyFont="1" applyAlignment="1">
      <alignment horizontal="center"/>
    </xf>
    <xf numFmtId="0" fontId="8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49" fontId="0" fillId="0" borderId="0" xfId="0" applyNumberFormat="1" applyAlignment="1">
      <alignment horizontal="center"/>
    </xf>
    <xf numFmtId="0" fontId="19" fillId="14" borderId="0" xfId="0" applyFont="1" applyFill="1"/>
    <xf numFmtId="0" fontId="0" fillId="14" borderId="0" xfId="0" applyFill="1"/>
    <xf numFmtId="0" fontId="15" fillId="14" borderId="0" xfId="0" applyFont="1" applyFill="1" applyAlignment="1">
      <alignment horizontal="center"/>
    </xf>
    <xf numFmtId="0" fontId="14" fillId="14" borderId="0" xfId="0" applyFont="1" applyFill="1" applyAlignment="1">
      <alignment horizontal="center"/>
    </xf>
    <xf numFmtId="0" fontId="21" fillId="14" borderId="0" xfId="0" applyFont="1" applyFill="1" applyAlignment="1">
      <alignment horizontal="center" wrapText="1"/>
    </xf>
    <xf numFmtId="14" fontId="0" fillId="0" borderId="0" xfId="0" applyNumberFormat="1" applyFill="1"/>
    <xf numFmtId="0" fontId="14" fillId="15" borderId="0" xfId="2" applyFont="1" applyFill="1" applyAlignment="1">
      <alignment horizontal="center"/>
    </xf>
    <xf numFmtId="0" fontId="8" fillId="16" borderId="0" xfId="2" applyFill="1"/>
    <xf numFmtId="0" fontId="17" fillId="16" borderId="0" xfId="2" applyFont="1" applyFill="1" applyAlignment="1">
      <alignment horizontal="center"/>
    </xf>
    <xf numFmtId="0" fontId="8" fillId="0" borderId="0" xfId="2"/>
    <xf numFmtId="0" fontId="22" fillId="16" borderId="0" xfId="2" applyFont="1" applyFill="1" applyAlignment="1">
      <alignment horizontal="center"/>
    </xf>
    <xf numFmtId="0" fontId="22" fillId="16" borderId="0" xfId="2" applyFont="1" applyFill="1" applyAlignment="1">
      <alignment horizontal="left"/>
    </xf>
    <xf numFmtId="0" fontId="8" fillId="16" borderId="0" xfId="2" applyFont="1" applyFill="1"/>
    <xf numFmtId="0" fontId="8" fillId="16" borderId="0" xfId="2" applyFont="1" applyFill="1" applyAlignment="1">
      <alignment horizontal="center"/>
    </xf>
    <xf numFmtId="0" fontId="8" fillId="0" borderId="0" xfId="2" applyFont="1"/>
    <xf numFmtId="49" fontId="8" fillId="16" borderId="0" xfId="2" applyNumberFormat="1" applyFill="1" applyAlignment="1">
      <alignment horizontal="center"/>
    </xf>
    <xf numFmtId="0" fontId="8" fillId="16" borderId="0" xfId="2" applyFill="1" applyAlignment="1">
      <alignment horizontal="right"/>
    </xf>
    <xf numFmtId="0" fontId="8" fillId="0" borderId="0" xfId="2" applyFill="1" applyProtection="1">
      <protection locked="0"/>
    </xf>
    <xf numFmtId="14" fontId="8" fillId="0" borderId="0" xfId="2" applyNumberFormat="1" applyFill="1" applyProtection="1">
      <protection locked="0"/>
    </xf>
    <xf numFmtId="164" fontId="8" fillId="0" borderId="0" xfId="2" applyNumberFormat="1" applyAlignment="1" applyProtection="1">
      <alignment horizontal="center"/>
      <protection locked="0"/>
    </xf>
    <xf numFmtId="16" fontId="17" fillId="16" borderId="0" xfId="2" applyNumberFormat="1" applyFont="1" applyFill="1" applyAlignment="1">
      <alignment horizontal="center"/>
    </xf>
    <xf numFmtId="0" fontId="17" fillId="0" borderId="0" xfId="2" applyFont="1"/>
    <xf numFmtId="0" fontId="16" fillId="0" borderId="0" xfId="2" applyFont="1"/>
    <xf numFmtId="0" fontId="23" fillId="0" borderId="0" xfId="2" applyFont="1" applyAlignment="1">
      <alignment horizontal="center"/>
    </xf>
    <xf numFmtId="0" fontId="17" fillId="0" borderId="0" xfId="2" applyFont="1" applyAlignment="1">
      <alignment horizontal="center"/>
    </xf>
    <xf numFmtId="0" fontId="23" fillId="0" borderId="0" xfId="2" applyFont="1"/>
    <xf numFmtId="0" fontId="14" fillId="0" borderId="1" xfId="0" applyFont="1" applyBorder="1" applyAlignment="1">
      <alignment horizontal="center"/>
    </xf>
    <xf numFmtId="0" fontId="7" fillId="0" borderId="1" xfId="0" applyFont="1" applyBorder="1"/>
    <xf numFmtId="0" fontId="15" fillId="14" borderId="1" xfId="0" applyFont="1" applyFill="1" applyBorder="1"/>
    <xf numFmtId="0" fontId="1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19" borderId="2" xfId="0" applyFont="1" applyFill="1" applyBorder="1"/>
    <xf numFmtId="0" fontId="6" fillId="19" borderId="3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17" borderId="1" xfId="0" applyFont="1" applyFill="1" applyBorder="1"/>
    <xf numFmtId="0" fontId="19" fillId="18" borderId="0" xfId="0" applyFont="1" applyFill="1"/>
    <xf numFmtId="0" fontId="0" fillId="18" borderId="0" xfId="0" applyFill="1"/>
    <xf numFmtId="0" fontId="19" fillId="13" borderId="9" xfId="0" applyFont="1" applyFill="1" applyBorder="1" applyAlignment="1">
      <alignment horizontal="center"/>
    </xf>
    <xf numFmtId="0" fontId="14" fillId="20" borderId="0" xfId="0" applyFont="1" applyFill="1"/>
    <xf numFmtId="0" fontId="0" fillId="20" borderId="0" xfId="0" applyFill="1"/>
    <xf numFmtId="0" fontId="16" fillId="13" borderId="9" xfId="0" applyFont="1" applyFill="1" applyBorder="1" applyAlignment="1">
      <alignment horizontal="center"/>
    </xf>
    <xf numFmtId="0" fontId="14" fillId="18" borderId="0" xfId="0" applyFont="1" applyFill="1"/>
    <xf numFmtId="0" fontId="14" fillId="12" borderId="9" xfId="0" applyFont="1" applyFill="1" applyBorder="1" applyAlignment="1">
      <alignment horizontal="center"/>
    </xf>
    <xf numFmtId="0" fontId="14" fillId="18" borderId="0" xfId="0" applyFont="1" applyFill="1" applyAlignment="1">
      <alignment horizontal="right"/>
    </xf>
    <xf numFmtId="0" fontId="14" fillId="18" borderId="0" xfId="0" applyFont="1" applyFill="1" applyAlignment="1">
      <alignment horizontal="center"/>
    </xf>
    <xf numFmtId="0" fontId="28" fillId="12" borderId="7" xfId="0" applyFont="1" applyFill="1" applyBorder="1" applyAlignment="1">
      <alignment horizontal="center"/>
    </xf>
    <xf numFmtId="0" fontId="14" fillId="12" borderId="10" xfId="0" applyFont="1" applyFill="1" applyBorder="1"/>
    <xf numFmtId="0" fontId="14" fillId="12" borderId="11" xfId="0" applyFont="1" applyFill="1" applyBorder="1"/>
    <xf numFmtId="0" fontId="21" fillId="12" borderId="8" xfId="0" applyFont="1" applyFill="1" applyBorder="1"/>
    <xf numFmtId="0" fontId="29" fillId="14" borderId="1" xfId="0" applyFont="1" applyFill="1" applyBorder="1"/>
    <xf numFmtId="0" fontId="13" fillId="14" borderId="1" xfId="0" applyFont="1" applyFill="1" applyBorder="1"/>
    <xf numFmtId="0" fontId="14" fillId="14" borderId="1" xfId="0" applyFont="1" applyFill="1" applyBorder="1"/>
    <xf numFmtId="0" fontId="21" fillId="14" borderId="1" xfId="0" applyFont="1" applyFill="1" applyBorder="1"/>
    <xf numFmtId="49" fontId="14" fillId="21" borderId="0" xfId="0" applyNumberFormat="1" applyFont="1" applyFill="1"/>
    <xf numFmtId="0" fontId="0" fillId="0" borderId="12" xfId="0" applyBorder="1"/>
    <xf numFmtId="0" fontId="13" fillId="0" borderId="3" xfId="0" applyFont="1" applyFill="1" applyBorder="1" applyAlignment="1">
      <alignment horizontal="center"/>
    </xf>
    <xf numFmtId="0" fontId="30" fillId="0" borderId="1" xfId="0" applyFont="1" applyBorder="1"/>
    <xf numFmtId="0" fontId="0" fillId="22" borderId="0" xfId="0" applyFill="1"/>
    <xf numFmtId="49" fontId="14" fillId="21" borderId="6" xfId="0" applyNumberFormat="1" applyFont="1" applyFill="1" applyBorder="1"/>
    <xf numFmtId="0" fontId="0" fillId="0" borderId="13" xfId="0" applyBorder="1"/>
    <xf numFmtId="0" fontId="0" fillId="11" borderId="0" xfId="0" applyFill="1"/>
    <xf numFmtId="0" fontId="0" fillId="11" borderId="12" xfId="0" applyFill="1" applyBorder="1"/>
    <xf numFmtId="0" fontId="6" fillId="0" borderId="13" xfId="0" applyFont="1" applyFill="1" applyBorder="1"/>
    <xf numFmtId="0" fontId="0" fillId="11" borderId="13" xfId="0" applyFill="1" applyBorder="1"/>
    <xf numFmtId="0" fontId="0" fillId="23" borderId="0" xfId="0" applyFill="1"/>
    <xf numFmtId="0" fontId="0" fillId="0" borderId="12" xfId="0" applyFill="1" applyBorder="1"/>
    <xf numFmtId="0" fontId="0" fillId="0" borderId="13" xfId="0" applyFill="1" applyBorder="1"/>
    <xf numFmtId="0" fontId="0" fillId="13" borderId="0" xfId="0" applyFill="1"/>
    <xf numFmtId="0" fontId="6" fillId="18" borderId="14" xfId="0" applyFont="1" applyFill="1" applyBorder="1"/>
    <xf numFmtId="0" fontId="6" fillId="18" borderId="15" xfId="0" applyFont="1" applyFill="1" applyBorder="1"/>
    <xf numFmtId="0" fontId="14" fillId="18" borderId="0" xfId="0" applyFont="1" applyFill="1" applyBorder="1"/>
    <xf numFmtId="0" fontId="21" fillId="18" borderId="0" xfId="0" applyFont="1" applyFill="1" applyBorder="1"/>
    <xf numFmtId="0" fontId="0" fillId="18" borderId="15" xfId="0" applyFill="1" applyBorder="1"/>
    <xf numFmtId="0" fontId="0" fillId="18" borderId="0" xfId="0" applyFill="1" applyBorder="1"/>
    <xf numFmtId="0" fontId="6" fillId="18" borderId="0" xfId="0" applyFont="1" applyFill="1" applyBorder="1"/>
    <xf numFmtId="0" fontId="15" fillId="21" borderId="1" xfId="0" applyFont="1" applyFill="1" applyBorder="1" applyAlignment="1">
      <alignment horizontal="center"/>
    </xf>
    <xf numFmtId="166" fontId="7" fillId="18" borderId="1" xfId="0" applyNumberFormat="1" applyFont="1" applyFill="1" applyBorder="1"/>
    <xf numFmtId="0" fontId="14" fillId="14" borderId="4" xfId="0" applyFont="1" applyFill="1" applyBorder="1" applyAlignment="1">
      <alignment horizontal="center"/>
    </xf>
    <xf numFmtId="0" fontId="14" fillId="14" borderId="2" xfId="0" applyFont="1" applyFill="1" applyBorder="1"/>
    <xf numFmtId="0" fontId="0" fillId="14" borderId="2" xfId="0" applyFill="1" applyBorder="1"/>
    <xf numFmtId="0" fontId="0" fillId="14" borderId="3" xfId="0" applyFill="1" applyBorder="1"/>
    <xf numFmtId="0" fontId="21" fillId="0" borderId="4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/>
    <xf numFmtId="0" fontId="7" fillId="0" borderId="1" xfId="0" applyFont="1" applyFill="1" applyBorder="1"/>
    <xf numFmtId="0" fontId="21" fillId="0" borderId="13" xfId="0" applyFont="1" applyFill="1" applyBorder="1" applyAlignment="1">
      <alignment horizontal="center"/>
    </xf>
    <xf numFmtId="0" fontId="6" fillId="0" borderId="6" xfId="0" applyFont="1" applyFill="1" applyBorder="1"/>
    <xf numFmtId="0" fontId="6" fillId="0" borderId="5" xfId="0" applyFont="1" applyFill="1" applyBorder="1"/>
    <xf numFmtId="0" fontId="14" fillId="11" borderId="4" xfId="0" applyFont="1" applyFill="1" applyBorder="1" applyAlignment="1">
      <alignment horizontal="center"/>
    </xf>
    <xf numFmtId="0" fontId="14" fillId="11" borderId="2" xfId="0" applyFont="1" applyFill="1" applyBorder="1"/>
    <xf numFmtId="0" fontId="0" fillId="11" borderId="2" xfId="0" applyFill="1" applyBorder="1"/>
    <xf numFmtId="0" fontId="0" fillId="11" borderId="3" xfId="0" applyFill="1" applyBorder="1"/>
    <xf numFmtId="0" fontId="15" fillId="24" borderId="1" xfId="0" applyFont="1" applyFill="1" applyBorder="1" applyAlignment="1">
      <alignment horizontal="center"/>
    </xf>
    <xf numFmtId="166" fontId="7" fillId="14" borderId="1" xfId="0" applyNumberFormat="1" applyFont="1" applyFill="1" applyBorder="1"/>
    <xf numFmtId="0" fontId="14" fillId="12" borderId="4" xfId="0" applyFont="1" applyFill="1" applyBorder="1"/>
    <xf numFmtId="0" fontId="0" fillId="12" borderId="2" xfId="0" applyFill="1" applyBorder="1"/>
    <xf numFmtId="0" fontId="0" fillId="12" borderId="3" xfId="0" applyFill="1" applyBorder="1"/>
    <xf numFmtId="0" fontId="31" fillId="0" borderId="16" xfId="0" applyFont="1" applyFill="1" applyBorder="1"/>
    <xf numFmtId="0" fontId="0" fillId="0" borderId="17" xfId="0" applyBorder="1"/>
    <xf numFmtId="0" fontId="0" fillId="0" borderId="17" xfId="0" applyFill="1" applyBorder="1"/>
    <xf numFmtId="0" fontId="0" fillId="0" borderId="18" xfId="0" applyFill="1" applyBorder="1"/>
    <xf numFmtId="0" fontId="14" fillId="0" borderId="13" xfId="0" applyFont="1" applyFill="1" applyBorder="1" applyAlignment="1">
      <alignment horizontal="center"/>
    </xf>
    <xf numFmtId="0" fontId="12" fillId="0" borderId="6" xfId="0" applyFont="1" applyFill="1" applyBorder="1"/>
    <xf numFmtId="0" fontId="0" fillId="0" borderId="6" xfId="0" applyFill="1" applyBorder="1"/>
    <xf numFmtId="0" fontId="0" fillId="0" borderId="5" xfId="0" applyFill="1" applyBorder="1"/>
    <xf numFmtId="165" fontId="15" fillId="14" borderId="1" xfId="0" applyNumberFormat="1" applyFont="1" applyFill="1" applyBorder="1" applyAlignment="1">
      <alignment horizontal="center"/>
    </xf>
    <xf numFmtId="0" fontId="33" fillId="8" borderId="7" xfId="7" applyFont="1" applyBorder="1"/>
    <xf numFmtId="0" fontId="32" fillId="8" borderId="8" xfId="7" applyBorder="1" applyAlignment="1">
      <alignment horizontal="center"/>
    </xf>
    <xf numFmtId="0" fontId="32" fillId="8" borderId="0" xfId="7"/>
    <xf numFmtId="0" fontId="33" fillId="6" borderId="1" xfId="8" applyFont="1" applyBorder="1"/>
    <xf numFmtId="0" fontId="32" fillId="6" borderId="1" xfId="8" applyBorder="1" applyAlignment="1">
      <alignment horizontal="center"/>
    </xf>
    <xf numFmtId="167" fontId="32" fillId="6" borderId="1" xfId="8" applyNumberFormat="1" applyBorder="1" applyAlignment="1">
      <alignment horizontal="center"/>
    </xf>
    <xf numFmtId="167" fontId="34" fillId="6" borderId="1" xfId="8" applyNumberFormat="1" applyFont="1" applyBorder="1" applyAlignment="1">
      <alignment horizontal="center"/>
    </xf>
    <xf numFmtId="0" fontId="0" fillId="0" borderId="0" xfId="0"/>
    <xf numFmtId="0" fontId="5" fillId="11" borderId="0" xfId="3" applyFont="1" applyFill="1"/>
    <xf numFmtId="49" fontId="5" fillId="11" borderId="0" xfId="3" applyNumberFormat="1" applyFont="1" applyFill="1"/>
    <xf numFmtId="49" fontId="5" fillId="11" borderId="0" xfId="3" applyNumberFormat="1" applyFont="1" applyFill="1" applyAlignment="1">
      <alignment horizontal="center"/>
    </xf>
    <xf numFmtId="0" fontId="8" fillId="0" borderId="0" xfId="3"/>
    <xf numFmtId="0" fontId="8" fillId="0" borderId="0" xfId="3" applyFill="1"/>
    <xf numFmtId="49" fontId="8" fillId="0" borderId="0" xfId="3" applyNumberFormat="1" applyFill="1"/>
    <xf numFmtId="0" fontId="6" fillId="0" borderId="0" xfId="3" applyFont="1"/>
    <xf numFmtId="0" fontId="7" fillId="0" borderId="0" xfId="3" applyFont="1"/>
    <xf numFmtId="49" fontId="6" fillId="0" borderId="0" xfId="3" applyNumberFormat="1" applyFont="1" applyFill="1"/>
    <xf numFmtId="0" fontId="8" fillId="0" borderId="0" xfId="3" applyFont="1" applyFill="1"/>
    <xf numFmtId="49" fontId="8" fillId="0" borderId="0" xfId="3" applyNumberFormat="1" applyFont="1" applyFill="1"/>
    <xf numFmtId="0" fontId="10" fillId="0" borderId="0" xfId="1" applyFont="1" applyAlignment="1" applyProtection="1"/>
    <xf numFmtId="0" fontId="8" fillId="0" borderId="0" xfId="3" applyAlignment="1">
      <alignment vertical="top"/>
    </xf>
    <xf numFmtId="0" fontId="10" fillId="0" borderId="0" xfId="1" applyFont="1" applyAlignment="1" applyProtection="1">
      <alignment vertical="top"/>
    </xf>
    <xf numFmtId="49" fontId="8" fillId="0" borderId="0" xfId="3" applyNumberFormat="1" applyFont="1"/>
    <xf numFmtId="0" fontId="8" fillId="0" borderId="0" xfId="3" applyAlignment="1">
      <alignment horizontal="left" vertical="center"/>
    </xf>
    <xf numFmtId="0" fontId="8" fillId="0" borderId="0" xfId="3" applyBorder="1" applyAlignment="1">
      <alignment horizontal="left" vertical="center"/>
    </xf>
    <xf numFmtId="0" fontId="15" fillId="11" borderId="0" xfId="3" applyFont="1" applyFill="1"/>
    <xf numFmtId="0" fontId="7" fillId="0" borderId="0" xfId="3" applyFont="1" applyFill="1"/>
    <xf numFmtId="0" fontId="37" fillId="25" borderId="0" xfId="0" applyFont="1" applyFill="1" applyAlignment="1"/>
    <xf numFmtId="0" fontId="0" fillId="0" borderId="0" xfId="0" applyAlignment="1"/>
    <xf numFmtId="0" fontId="17" fillId="0" borderId="0" xfId="0" applyFont="1" applyAlignment="1"/>
    <xf numFmtId="0" fontId="17" fillId="0" borderId="0" xfId="0" applyFont="1" applyBorder="1" applyAlignment="1"/>
    <xf numFmtId="0" fontId="0" fillId="0" borderId="0" xfId="0" applyBorder="1" applyAlignment="1"/>
    <xf numFmtId="20" fontId="0" fillId="0" borderId="0" xfId="0" applyNumberFormat="1" applyAlignment="1">
      <alignment horizontal="left"/>
    </xf>
    <xf numFmtId="0" fontId="27" fillId="3" borderId="0" xfId="10"/>
    <xf numFmtId="0" fontId="27" fillId="3" borderId="0" xfId="10" applyAlignment="1">
      <alignment horizontal="centerContinuous"/>
    </xf>
    <xf numFmtId="0" fontId="27" fillId="3" borderId="0" xfId="10" applyAlignment="1">
      <alignment horizontal="center"/>
    </xf>
    <xf numFmtId="0" fontId="38" fillId="3" borderId="0" xfId="10" applyFont="1" applyAlignment="1">
      <alignment horizontal="center"/>
    </xf>
    <xf numFmtId="0" fontId="32" fillId="7" borderId="0" xfId="11"/>
    <xf numFmtId="0" fontId="27" fillId="10" borderId="0" xfId="12" applyAlignment="1">
      <alignment horizontal="left"/>
    </xf>
    <xf numFmtId="0" fontId="14" fillId="14" borderId="1" xfId="0" applyFont="1" applyFill="1" applyBorder="1" applyAlignment="1">
      <alignment horizontal="center"/>
    </xf>
    <xf numFmtId="0" fontId="32" fillId="7" borderId="2" xfId="11" applyBorder="1" applyAlignment="1">
      <alignment horizontal="centerContinuous"/>
    </xf>
    <xf numFmtId="0" fontId="32" fillId="7" borderId="3" xfId="11" applyBorder="1" applyAlignment="1">
      <alignment horizontal="centerContinuous"/>
    </xf>
    <xf numFmtId="0" fontId="7" fillId="0" borderId="2" xfId="0" applyFont="1" applyBorder="1"/>
    <xf numFmtId="0" fontId="7" fillId="0" borderId="3" xfId="0" applyFont="1" applyBorder="1"/>
    <xf numFmtId="0" fontId="14" fillId="0" borderId="1" xfId="0" applyFont="1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14" xfId="0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27" fillId="9" borderId="16" xfId="13" applyBorder="1" applyAlignment="1">
      <alignment horizontal="centerContinuous"/>
    </xf>
    <xf numFmtId="0" fontId="27" fillId="9" borderId="1" xfId="13" applyBorder="1" applyAlignment="1">
      <alignment horizontal="centerContinuous"/>
    </xf>
    <xf numFmtId="0" fontId="27" fillId="9" borderId="2" xfId="13" applyBorder="1" applyAlignment="1">
      <alignment horizontal="centerContinuous"/>
    </xf>
    <xf numFmtId="0" fontId="27" fillId="9" borderId="3" xfId="13" applyBorder="1" applyAlignment="1">
      <alignment horizontal="centerContinuous"/>
    </xf>
    <xf numFmtId="0" fontId="27" fillId="9" borderId="5" xfId="13" applyBorder="1" applyAlignment="1">
      <alignment horizontal="center" vertical="top" wrapText="1"/>
    </xf>
    <xf numFmtId="0" fontId="27" fillId="9" borderId="6" xfId="13" applyBorder="1" applyAlignment="1">
      <alignment horizontal="centerContinuous" vertical="top"/>
    </xf>
    <xf numFmtId="0" fontId="27" fillId="9" borderId="5" xfId="13" applyBorder="1" applyAlignment="1">
      <alignment horizontal="centerContinuous" vertical="top"/>
    </xf>
    <xf numFmtId="0" fontId="27" fillId="9" borderId="6" xfId="13" applyBorder="1" applyAlignment="1">
      <alignment horizontal="center" vertical="top" wrapText="1"/>
    </xf>
    <xf numFmtId="0" fontId="27" fillId="9" borderId="19" xfId="13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7" fillId="5" borderId="0" xfId="14"/>
    <xf numFmtId="0" fontId="0" fillId="0" borderId="1" xfId="0" applyFill="1" applyBorder="1" applyAlignment="1">
      <alignment horizontal="center"/>
    </xf>
    <xf numFmtId="0" fontId="40" fillId="21" borderId="16" xfId="0" applyFont="1" applyFill="1" applyBorder="1"/>
    <xf numFmtId="0" fontId="0" fillId="21" borderId="17" xfId="0" applyFill="1" applyBorder="1"/>
    <xf numFmtId="0" fontId="0" fillId="21" borderId="18" xfId="0" applyFill="1" applyBorder="1"/>
    <xf numFmtId="0" fontId="17" fillId="21" borderId="12" xfId="0" applyFont="1" applyFill="1" applyBorder="1"/>
    <xf numFmtId="0" fontId="0" fillId="21" borderId="0" xfId="0" applyFill="1" applyBorder="1"/>
    <xf numFmtId="0" fontId="0" fillId="21" borderId="15" xfId="0" applyFill="1" applyBorder="1"/>
    <xf numFmtId="0" fontId="0" fillId="21" borderId="12" xfId="0" applyFill="1" applyBorder="1"/>
    <xf numFmtId="0" fontId="8" fillId="21" borderId="0" xfId="0" applyFont="1" applyFill="1" applyBorder="1"/>
    <xf numFmtId="0" fontId="8" fillId="21" borderId="12" xfId="0" applyFont="1" applyFill="1" applyBorder="1"/>
    <xf numFmtId="0" fontId="0" fillId="21" borderId="13" xfId="0" applyFill="1" applyBorder="1"/>
    <xf numFmtId="0" fontId="0" fillId="21" borderId="6" xfId="0" applyFill="1" applyBorder="1"/>
    <xf numFmtId="0" fontId="0" fillId="21" borderId="5" xfId="0" applyFill="1" applyBorder="1"/>
    <xf numFmtId="0" fontId="8" fillId="0" borderId="0" xfId="17"/>
    <xf numFmtId="0" fontId="14" fillId="13" borderId="0" xfId="17" applyFont="1" applyFill="1" applyAlignment="1">
      <alignment horizontal="center"/>
    </xf>
    <xf numFmtId="0" fontId="8" fillId="0" borderId="0" xfId="17" applyAlignment="1">
      <alignment horizontal="center"/>
    </xf>
    <xf numFmtId="0" fontId="8" fillId="0" borderId="0" xfId="17" applyFont="1"/>
    <xf numFmtId="14" fontId="8" fillId="0" borderId="0" xfId="17" applyNumberFormat="1"/>
    <xf numFmtId="1" fontId="8" fillId="0" borderId="0" xfId="17" applyNumberFormat="1"/>
    <xf numFmtId="1" fontId="20" fillId="0" borderId="0" xfId="17" applyNumberFormat="1" applyFont="1"/>
    <xf numFmtId="14" fontId="8" fillId="0" borderId="0" xfId="17" applyNumberFormat="1" applyFont="1"/>
    <xf numFmtId="0" fontId="7" fillId="0" borderId="0" xfId="17" applyFont="1"/>
    <xf numFmtId="14" fontId="8" fillId="0" borderId="0" xfId="17" applyNumberFormat="1" applyFill="1"/>
    <xf numFmtId="0" fontId="7" fillId="0" borderId="0" xfId="17" applyFont="1" applyFill="1"/>
    <xf numFmtId="0" fontId="42" fillId="26" borderId="0" xfId="2" applyFont="1" applyFill="1"/>
    <xf numFmtId="0" fontId="8" fillId="26" borderId="0" xfId="2" applyFill="1"/>
    <xf numFmtId="0" fontId="14" fillId="26" borderId="0" xfId="2" applyFont="1" applyFill="1"/>
    <xf numFmtId="0" fontId="8" fillId="26" borderId="0" xfId="2" applyFont="1" applyFill="1"/>
    <xf numFmtId="0" fontId="6" fillId="0" borderId="1" xfId="6" applyFont="1" applyBorder="1"/>
    <xf numFmtId="16" fontId="15" fillId="14" borderId="1" xfId="6" applyNumberFormat="1" applyFont="1" applyFill="1" applyBorder="1" applyAlignment="1">
      <alignment horizontal="center"/>
    </xf>
    <xf numFmtId="16" fontId="8" fillId="0" borderId="0" xfId="17" applyNumberFormat="1" applyFont="1"/>
    <xf numFmtId="15" fontId="8" fillId="0" borderId="0" xfId="17" applyNumberFormat="1"/>
    <xf numFmtId="0" fontId="0" fillId="17" borderId="1" xfId="0" applyFill="1" applyBorder="1" applyAlignment="1">
      <alignment horizontal="center"/>
    </xf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8" fillId="28" borderId="0" xfId="2" applyFill="1"/>
    <xf numFmtId="0" fontId="11" fillId="28" borderId="0" xfId="2" applyFont="1" applyFill="1"/>
    <xf numFmtId="0" fontId="43" fillId="0" borderId="0" xfId="2" applyFont="1" applyAlignment="1">
      <alignment horizontal="center"/>
    </xf>
    <xf numFmtId="0" fontId="44" fillId="0" borderId="0" xfId="2" applyFont="1" applyAlignment="1">
      <alignment horizontal="center"/>
    </xf>
    <xf numFmtId="0" fontId="15" fillId="12" borderId="1" xfId="6" applyFont="1" applyFill="1" applyBorder="1"/>
    <xf numFmtId="0" fontId="45" fillId="29" borderId="1" xfId="0" applyFont="1" applyFill="1" applyBorder="1" applyAlignment="1">
      <alignment horizontal="center"/>
    </xf>
    <xf numFmtId="0" fontId="6" fillId="30" borderId="1" xfId="6" applyFont="1" applyFill="1" applyBorder="1"/>
    <xf numFmtId="0" fontId="46" fillId="30" borderId="1" xfId="6" applyFont="1" applyFill="1" applyBorder="1"/>
    <xf numFmtId="0" fontId="27" fillId="9" borderId="1" xfId="13" applyBorder="1" applyAlignment="1">
      <alignment horizontal="center" wrapText="1"/>
    </xf>
    <xf numFmtId="0" fontId="8" fillId="0" borderId="0" xfId="2" applyAlignment="1">
      <alignment horizontal="center"/>
    </xf>
    <xf numFmtId="0" fontId="14" fillId="0" borderId="0" xfId="2" applyFont="1"/>
    <xf numFmtId="0" fontId="8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Fill="1" applyAlignment="1">
      <alignment horizontal="center"/>
    </xf>
    <xf numFmtId="0" fontId="0" fillId="31" borderId="0" xfId="0" applyFill="1"/>
    <xf numFmtId="0" fontId="0" fillId="0" borderId="18" xfId="0" applyBorder="1"/>
    <xf numFmtId="0" fontId="0" fillId="0" borderId="0" xfId="0" applyBorder="1"/>
    <xf numFmtId="0" fontId="0" fillId="0" borderId="15" xfId="0" applyBorder="1"/>
    <xf numFmtId="0" fontId="0" fillId="32" borderId="0" xfId="0" applyFill="1"/>
    <xf numFmtId="0" fontId="0" fillId="33" borderId="0" xfId="0" applyFill="1"/>
    <xf numFmtId="0" fontId="0" fillId="33" borderId="0" xfId="0" applyFont="1" applyFill="1"/>
    <xf numFmtId="0" fontId="8" fillId="33" borderId="0" xfId="0" applyFont="1" applyFill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27" fillId="9" borderId="6" xfId="13" applyBorder="1" applyAlignment="1">
      <alignment horizontal="centerContinuous" vertical="top" wrapText="1"/>
    </xf>
    <xf numFmtId="0" fontId="7" fillId="0" borderId="0" xfId="0" applyFont="1" applyAlignment="1"/>
    <xf numFmtId="0" fontId="50" fillId="0" borderId="0" xfId="0" applyFont="1"/>
    <xf numFmtId="0" fontId="39" fillId="3" borderId="0" xfId="10" applyFont="1"/>
    <xf numFmtId="0" fontId="51" fillId="0" borderId="0" xfId="2" applyFont="1"/>
    <xf numFmtId="0" fontId="30" fillId="0" borderId="0" xfId="0" applyFont="1"/>
    <xf numFmtId="0" fontId="8" fillId="0" borderId="16" xfId="0" applyFont="1" applyBorder="1"/>
    <xf numFmtId="0" fontId="19" fillId="12" borderId="0" xfId="17" applyFont="1" applyFill="1" applyAlignment="1"/>
    <xf numFmtId="16" fontId="8" fillId="0" borderId="0" xfId="17" applyNumberFormat="1"/>
    <xf numFmtId="0" fontId="0" fillId="0" borderId="0" xfId="0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36" fillId="25" borderId="0" xfId="0" applyFont="1" applyFill="1" applyAlignment="1">
      <alignment wrapText="1"/>
    </xf>
    <xf numFmtId="0" fontId="36" fillId="25" borderId="0" xfId="0" applyFont="1" applyFill="1" applyAlignment="1">
      <alignment horizontal="right"/>
    </xf>
    <xf numFmtId="14" fontId="36" fillId="25" borderId="0" xfId="0" applyNumberFormat="1" applyFont="1" applyFill="1" applyAlignment="1">
      <alignment horizontal="center"/>
    </xf>
    <xf numFmtId="0" fontId="41" fillId="0" borderId="0" xfId="0" applyFont="1"/>
    <xf numFmtId="0" fontId="48" fillId="0" borderId="0" xfId="2" applyFont="1"/>
    <xf numFmtId="0" fontId="16" fillId="0" borderId="0" xfId="0" applyFont="1" applyFill="1" applyAlignment="1">
      <alignment horizontal="center" vertical="center"/>
    </xf>
    <xf numFmtId="0" fontId="54" fillId="0" borderId="0" xfId="0" applyFont="1" applyFill="1"/>
    <xf numFmtId="0" fontId="54" fillId="0" borderId="0" xfId="0" applyFont="1"/>
    <xf numFmtId="0" fontId="11" fillId="11" borderId="23" xfId="0" applyFont="1" applyFill="1" applyBorder="1" applyAlignment="1">
      <alignment horizontal="center" vertical="center"/>
    </xf>
    <xf numFmtId="0" fontId="55" fillId="11" borderId="2" xfId="0" applyFont="1" applyFill="1" applyBorder="1" applyAlignment="1">
      <alignment horizontal="center" vertical="center"/>
    </xf>
    <xf numFmtId="49" fontId="54" fillId="11" borderId="2" xfId="0" applyNumberFormat="1" applyFont="1" applyFill="1" applyBorder="1" applyAlignment="1">
      <alignment horizontal="right" vertical="center"/>
    </xf>
    <xf numFmtId="49" fontId="11" fillId="11" borderId="2" xfId="0" applyNumberFormat="1" applyFont="1" applyFill="1" applyBorder="1" applyAlignment="1">
      <alignment horizontal="center" vertical="center"/>
    </xf>
    <xf numFmtId="49" fontId="54" fillId="11" borderId="24" xfId="0" applyNumberFormat="1" applyFont="1" applyFill="1" applyBorder="1" applyAlignment="1">
      <alignment vertical="center"/>
    </xf>
    <xf numFmtId="0" fontId="11" fillId="34" borderId="23" xfId="0" applyFont="1" applyFill="1" applyBorder="1" applyAlignment="1">
      <alignment horizontal="center" vertical="center"/>
    </xf>
    <xf numFmtId="0" fontId="55" fillId="34" borderId="2" xfId="0" applyFont="1" applyFill="1" applyBorder="1" applyAlignment="1">
      <alignment horizontal="center" vertical="center"/>
    </xf>
    <xf numFmtId="49" fontId="54" fillId="34" borderId="2" xfId="0" applyNumberFormat="1" applyFont="1" applyFill="1" applyBorder="1" applyAlignment="1">
      <alignment horizontal="right" vertical="center"/>
    </xf>
    <xf numFmtId="49" fontId="11" fillId="34" borderId="2" xfId="0" applyNumberFormat="1" applyFont="1" applyFill="1" applyBorder="1" applyAlignment="1">
      <alignment horizontal="center" vertical="center"/>
    </xf>
    <xf numFmtId="49" fontId="54" fillId="34" borderId="24" xfId="0" applyNumberFormat="1" applyFont="1" applyFill="1" applyBorder="1" applyAlignment="1">
      <alignment vertical="center"/>
    </xf>
    <xf numFmtId="0" fontId="11" fillId="35" borderId="23" xfId="0" applyFont="1" applyFill="1" applyBorder="1" applyAlignment="1">
      <alignment horizontal="center" vertical="center"/>
    </xf>
    <xf numFmtId="0" fontId="55" fillId="35" borderId="2" xfId="0" applyFont="1" applyFill="1" applyBorder="1" applyAlignment="1">
      <alignment horizontal="center" vertical="center"/>
    </xf>
    <xf numFmtId="49" fontId="54" fillId="35" borderId="2" xfId="0" applyNumberFormat="1" applyFont="1" applyFill="1" applyBorder="1" applyAlignment="1">
      <alignment horizontal="right" vertical="center"/>
    </xf>
    <xf numFmtId="49" fontId="11" fillId="35" borderId="2" xfId="0" applyNumberFormat="1" applyFont="1" applyFill="1" applyBorder="1" applyAlignment="1">
      <alignment horizontal="center" vertical="center"/>
    </xf>
    <xf numFmtId="49" fontId="54" fillId="35" borderId="24" xfId="0" applyNumberFormat="1" applyFont="1" applyFill="1" applyBorder="1" applyAlignment="1">
      <alignment vertical="center"/>
    </xf>
    <xf numFmtId="0" fontId="11" fillId="12" borderId="23" xfId="0" applyFont="1" applyFill="1" applyBorder="1" applyAlignment="1">
      <alignment horizontal="center" vertical="center"/>
    </xf>
    <xf numFmtId="0" fontId="55" fillId="12" borderId="2" xfId="0" quotePrefix="1" applyFont="1" applyFill="1" applyBorder="1" applyAlignment="1">
      <alignment horizontal="center" vertical="center"/>
    </xf>
    <xf numFmtId="49" fontId="54" fillId="12" borderId="2" xfId="0" applyNumberFormat="1" applyFont="1" applyFill="1" applyBorder="1" applyAlignment="1">
      <alignment horizontal="right" vertical="center"/>
    </xf>
    <xf numFmtId="49" fontId="11" fillId="12" borderId="2" xfId="0" applyNumberFormat="1" applyFont="1" applyFill="1" applyBorder="1" applyAlignment="1">
      <alignment horizontal="center" vertical="center"/>
    </xf>
    <xf numFmtId="49" fontId="54" fillId="12" borderId="24" xfId="0" applyNumberFormat="1" applyFont="1" applyFill="1" applyBorder="1" applyAlignment="1">
      <alignment vertical="center"/>
    </xf>
    <xf numFmtId="0" fontId="11" fillId="16" borderId="23" xfId="0" applyFont="1" applyFill="1" applyBorder="1" applyAlignment="1">
      <alignment horizontal="center" vertical="center"/>
    </xf>
    <xf numFmtId="0" fontId="55" fillId="16" borderId="2" xfId="0" applyFont="1" applyFill="1" applyBorder="1" applyAlignment="1">
      <alignment horizontal="center" vertical="center"/>
    </xf>
    <xf numFmtId="49" fontId="54" fillId="16" borderId="2" xfId="0" applyNumberFormat="1" applyFont="1" applyFill="1" applyBorder="1" applyAlignment="1">
      <alignment horizontal="right" vertical="center"/>
    </xf>
    <xf numFmtId="49" fontId="11" fillId="16" borderId="2" xfId="0" applyNumberFormat="1" applyFont="1" applyFill="1" applyBorder="1" applyAlignment="1">
      <alignment horizontal="center" vertical="center"/>
    </xf>
    <xf numFmtId="49" fontId="54" fillId="16" borderId="24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horizontal="center" vertical="center"/>
    </xf>
    <xf numFmtId="49" fontId="16" fillId="0" borderId="0" xfId="0" quotePrefix="1" applyNumberFormat="1" applyFont="1" applyFill="1" applyAlignment="1">
      <alignment horizontal="center" vertical="center"/>
    </xf>
    <xf numFmtId="0" fontId="11" fillId="36" borderId="23" xfId="0" applyFont="1" applyFill="1" applyBorder="1" applyAlignment="1">
      <alignment horizontal="center" vertical="center"/>
    </xf>
    <xf numFmtId="0" fontId="55" fillId="36" borderId="2" xfId="0" applyFont="1" applyFill="1" applyBorder="1" applyAlignment="1">
      <alignment horizontal="center" vertical="center"/>
    </xf>
    <xf numFmtId="49" fontId="54" fillId="36" borderId="2" xfId="0" applyNumberFormat="1" applyFont="1" applyFill="1" applyBorder="1" applyAlignment="1">
      <alignment horizontal="right" vertical="center"/>
    </xf>
    <xf numFmtId="49" fontId="11" fillId="36" borderId="2" xfId="0" applyNumberFormat="1" applyFont="1" applyFill="1" applyBorder="1" applyAlignment="1">
      <alignment horizontal="center" vertical="center"/>
    </xf>
    <xf numFmtId="49" fontId="54" fillId="36" borderId="24" xfId="0" applyNumberFormat="1" applyFont="1" applyFill="1" applyBorder="1" applyAlignment="1">
      <alignment vertical="center"/>
    </xf>
    <xf numFmtId="0" fontId="11" fillId="37" borderId="23" xfId="0" applyFont="1" applyFill="1" applyBorder="1" applyAlignment="1">
      <alignment horizontal="center" vertical="center"/>
    </xf>
    <xf numFmtId="0" fontId="55" fillId="37" borderId="2" xfId="0" applyFont="1" applyFill="1" applyBorder="1" applyAlignment="1">
      <alignment horizontal="center" vertical="center"/>
    </xf>
    <xf numFmtId="49" fontId="54" fillId="37" borderId="2" xfId="0" applyNumberFormat="1" applyFont="1" applyFill="1" applyBorder="1" applyAlignment="1">
      <alignment horizontal="right" vertical="center"/>
    </xf>
    <xf numFmtId="49" fontId="11" fillId="37" borderId="2" xfId="0" applyNumberFormat="1" applyFont="1" applyFill="1" applyBorder="1" applyAlignment="1">
      <alignment horizontal="center" vertical="center"/>
    </xf>
    <xf numFmtId="49" fontId="54" fillId="37" borderId="24" xfId="0" applyNumberFormat="1" applyFont="1" applyFill="1" applyBorder="1" applyAlignment="1">
      <alignment vertical="center"/>
    </xf>
    <xf numFmtId="0" fontId="11" fillId="13" borderId="23" xfId="0" applyFont="1" applyFill="1" applyBorder="1" applyAlignment="1">
      <alignment horizontal="center" vertical="center"/>
    </xf>
    <xf numFmtId="0" fontId="55" fillId="13" borderId="2" xfId="0" applyFont="1" applyFill="1" applyBorder="1" applyAlignment="1">
      <alignment horizontal="center" vertical="center"/>
    </xf>
    <xf numFmtId="49" fontId="54" fillId="13" borderId="2" xfId="0" applyNumberFormat="1" applyFont="1" applyFill="1" applyBorder="1" applyAlignment="1">
      <alignment horizontal="right" vertical="center"/>
    </xf>
    <xf numFmtId="49" fontId="11" fillId="13" borderId="2" xfId="0" applyNumberFormat="1" applyFont="1" applyFill="1" applyBorder="1" applyAlignment="1">
      <alignment horizontal="center" vertical="center"/>
    </xf>
    <xf numFmtId="49" fontId="54" fillId="13" borderId="24" xfId="0" applyNumberFormat="1" applyFont="1" applyFill="1" applyBorder="1" applyAlignment="1">
      <alignment vertical="center"/>
    </xf>
    <xf numFmtId="0" fontId="11" fillId="21" borderId="23" xfId="0" applyFont="1" applyFill="1" applyBorder="1" applyAlignment="1">
      <alignment horizontal="center" vertical="center"/>
    </xf>
    <xf numFmtId="0" fontId="55" fillId="21" borderId="2" xfId="0" applyFont="1" applyFill="1" applyBorder="1" applyAlignment="1">
      <alignment horizontal="center" vertical="center"/>
    </xf>
    <xf numFmtId="49" fontId="54" fillId="21" borderId="2" xfId="0" applyNumberFormat="1" applyFont="1" applyFill="1" applyBorder="1" applyAlignment="1">
      <alignment horizontal="right" vertical="center"/>
    </xf>
    <xf numFmtId="49" fontId="11" fillId="21" borderId="2" xfId="0" applyNumberFormat="1" applyFont="1" applyFill="1" applyBorder="1" applyAlignment="1">
      <alignment horizontal="center" vertical="center"/>
    </xf>
    <xf numFmtId="49" fontId="54" fillId="21" borderId="24" xfId="0" applyNumberFormat="1" applyFont="1" applyFill="1" applyBorder="1" applyAlignment="1">
      <alignment vertical="center"/>
    </xf>
    <xf numFmtId="0" fontId="11" fillId="38" borderId="23" xfId="0" applyFont="1" applyFill="1" applyBorder="1" applyAlignment="1">
      <alignment horizontal="center" vertical="center"/>
    </xf>
    <xf numFmtId="0" fontId="55" fillId="38" borderId="2" xfId="0" applyFont="1" applyFill="1" applyBorder="1" applyAlignment="1">
      <alignment horizontal="center" vertical="center"/>
    </xf>
    <xf numFmtId="49" fontId="54" fillId="38" borderId="2" xfId="0" applyNumberFormat="1" applyFont="1" applyFill="1" applyBorder="1" applyAlignment="1">
      <alignment horizontal="right" vertical="center"/>
    </xf>
    <xf numFmtId="49" fontId="11" fillId="38" borderId="2" xfId="0" applyNumberFormat="1" applyFont="1" applyFill="1" applyBorder="1" applyAlignment="1">
      <alignment horizontal="center" vertical="center"/>
    </xf>
    <xf numFmtId="49" fontId="54" fillId="38" borderId="24" xfId="0" applyNumberFormat="1" applyFont="1" applyFill="1" applyBorder="1" applyAlignment="1">
      <alignment vertical="center"/>
    </xf>
    <xf numFmtId="0" fontId="11" fillId="39" borderId="23" xfId="0" applyFont="1" applyFill="1" applyBorder="1" applyAlignment="1">
      <alignment horizontal="center" vertical="center"/>
    </xf>
    <xf numFmtId="0" fontId="55" fillId="39" borderId="2" xfId="0" applyFont="1" applyFill="1" applyBorder="1" applyAlignment="1">
      <alignment horizontal="center" vertical="center"/>
    </xf>
    <xf numFmtId="49" fontId="54" fillId="39" borderId="2" xfId="0" applyNumberFormat="1" applyFont="1" applyFill="1" applyBorder="1" applyAlignment="1">
      <alignment horizontal="right" vertical="center"/>
    </xf>
    <xf numFmtId="49" fontId="11" fillId="39" borderId="2" xfId="0" applyNumberFormat="1" applyFont="1" applyFill="1" applyBorder="1" applyAlignment="1">
      <alignment horizontal="center" vertical="center"/>
    </xf>
    <xf numFmtId="49" fontId="54" fillId="39" borderId="24" xfId="0" applyNumberFormat="1" applyFont="1" applyFill="1" applyBorder="1" applyAlignment="1">
      <alignment vertical="center"/>
    </xf>
    <xf numFmtId="0" fontId="11" fillId="40" borderId="25" xfId="0" applyFont="1" applyFill="1" applyBorder="1" applyAlignment="1">
      <alignment horizontal="center" vertical="center"/>
    </xf>
    <xf numFmtId="0" fontId="55" fillId="40" borderId="26" xfId="0" applyFont="1" applyFill="1" applyBorder="1" applyAlignment="1">
      <alignment horizontal="center" vertical="center"/>
    </xf>
    <xf numFmtId="49" fontId="54" fillId="40" borderId="26" xfId="0" applyNumberFormat="1" applyFont="1" applyFill="1" applyBorder="1" applyAlignment="1">
      <alignment horizontal="right" vertical="center"/>
    </xf>
    <xf numFmtId="49" fontId="11" fillId="40" borderId="26" xfId="0" applyNumberFormat="1" applyFont="1" applyFill="1" applyBorder="1" applyAlignment="1">
      <alignment horizontal="center" vertical="center"/>
    </xf>
    <xf numFmtId="49" fontId="54" fillId="40" borderId="27" xfId="0" applyNumberFormat="1" applyFont="1" applyFill="1" applyBorder="1" applyAlignment="1">
      <alignment vertical="center"/>
    </xf>
    <xf numFmtId="0" fontId="55" fillId="0" borderId="0" xfId="0" applyFont="1" applyAlignment="1">
      <alignment horizontal="center" vertical="center"/>
    </xf>
    <xf numFmtId="49" fontId="54" fillId="0" borderId="0" xfId="0" applyNumberFormat="1" applyFont="1" applyAlignment="1">
      <alignment horizontal="right"/>
    </xf>
    <xf numFmtId="49" fontId="54" fillId="0" borderId="0" xfId="0" applyNumberFormat="1" applyFont="1"/>
    <xf numFmtId="0" fontId="8" fillId="0" borderId="0" xfId="6"/>
    <xf numFmtId="0" fontId="8" fillId="27" borderId="0" xfId="6" applyFill="1"/>
    <xf numFmtId="0" fontId="56" fillId="7" borderId="0" xfId="18" applyFont="1"/>
    <xf numFmtId="0" fontId="3" fillId="7" borderId="0" xfId="18"/>
    <xf numFmtId="0" fontId="57" fillId="7" borderId="0" xfId="18" applyFont="1"/>
    <xf numFmtId="0" fontId="8" fillId="41" borderId="0" xfId="6" applyFill="1"/>
    <xf numFmtId="0" fontId="6" fillId="0" borderId="1" xfId="6" applyFont="1" applyBorder="1" applyAlignment="1">
      <alignment horizontal="center"/>
    </xf>
    <xf numFmtId="0" fontId="21" fillId="42" borderId="1" xfId="6" applyFont="1" applyFill="1" applyBorder="1"/>
    <xf numFmtId="0" fontId="15" fillId="19" borderId="1" xfId="0" applyFont="1" applyFill="1" applyBorder="1"/>
    <xf numFmtId="0" fontId="30" fillId="19" borderId="1" xfId="0" applyFont="1" applyFill="1" applyBorder="1"/>
    <xf numFmtId="0" fontId="56" fillId="0" borderId="0" xfId="18" applyFont="1" applyFill="1"/>
    <xf numFmtId="0" fontId="48" fillId="26" borderId="0" xfId="2" applyFont="1" applyFill="1" applyAlignment="1">
      <alignment horizontal="right"/>
    </xf>
    <xf numFmtId="0" fontId="14" fillId="0" borderId="0" xfId="2" applyFont="1" applyFill="1"/>
    <xf numFmtId="0" fontId="8" fillId="0" borderId="0" xfId="2" applyFill="1"/>
    <xf numFmtId="0" fontId="17" fillId="41" borderId="0" xfId="2" applyFont="1" applyFill="1"/>
    <xf numFmtId="0" fontId="17" fillId="27" borderId="0" xfId="2" applyFont="1" applyFill="1"/>
    <xf numFmtId="0" fontId="8" fillId="16" borderId="0" xfId="2" applyFill="1" applyAlignment="1"/>
    <xf numFmtId="0" fontId="8" fillId="43" borderId="0" xfId="2" applyFill="1" applyProtection="1">
      <protection locked="0"/>
    </xf>
    <xf numFmtId="0" fontId="8" fillId="44" borderId="0" xfId="2" applyFill="1" applyProtection="1">
      <protection locked="0"/>
    </xf>
    <xf numFmtId="0" fontId="58" fillId="0" borderId="0" xfId="0" applyFont="1" applyAlignment="1">
      <alignment horizontal="center"/>
    </xf>
    <xf numFmtId="15" fontId="8" fillId="0" borderId="0" xfId="2" applyNumberFormat="1"/>
    <xf numFmtId="0" fontId="59" fillId="0" borderId="0" xfId="2" applyFont="1" applyAlignment="1">
      <alignment horizontal="center"/>
    </xf>
    <xf numFmtId="0" fontId="60" fillId="19" borderId="0" xfId="0" applyFont="1" applyFill="1" applyBorder="1" applyAlignment="1">
      <alignment horizontal="center"/>
    </xf>
    <xf numFmtId="0" fontId="60" fillId="0" borderId="0" xfId="0" applyFont="1" applyFill="1" applyBorder="1" applyAlignment="1">
      <alignment horizontal="center"/>
    </xf>
    <xf numFmtId="0" fontId="7" fillId="32" borderId="0" xfId="0" applyFont="1" applyFill="1"/>
    <xf numFmtId="0" fontId="9" fillId="32" borderId="0" xfId="1" applyFill="1" applyAlignment="1" applyProtection="1"/>
    <xf numFmtId="0" fontId="61" fillId="19" borderId="1" xfId="0" applyFont="1" applyFill="1" applyBorder="1"/>
    <xf numFmtId="14" fontId="0" fillId="0" borderId="0" xfId="0" applyNumberFormat="1" applyAlignment="1">
      <alignment horizontal="center"/>
    </xf>
    <xf numFmtId="17" fontId="8" fillId="0" borderId="0" xfId="17" applyNumberFormat="1"/>
    <xf numFmtId="0" fontId="7" fillId="0" borderId="1" xfId="0" applyFont="1" applyBorder="1" applyAlignment="1">
      <alignment horizontal="center"/>
    </xf>
    <xf numFmtId="1" fontId="7" fillId="0" borderId="1" xfId="2" applyNumberFormat="1" applyFont="1" applyBorder="1" applyAlignment="1">
      <alignment horizontal="center"/>
    </xf>
    <xf numFmtId="0" fontId="0" fillId="0" borderId="0" xfId="0" applyFill="1" applyBorder="1"/>
    <xf numFmtId="0" fontId="9" fillId="0" borderId="0" xfId="1" applyAlignment="1" applyProtection="1"/>
    <xf numFmtId="0" fontId="8" fillId="0" borderId="0" xfId="2" applyBorder="1"/>
    <xf numFmtId="0" fontId="8" fillId="0" borderId="0" xfId="2" applyBorder="1" applyAlignment="1">
      <alignment horizontal="center"/>
    </xf>
    <xf numFmtId="1" fontId="8" fillId="0" borderId="0" xfId="2" applyNumberFormat="1" applyBorder="1" applyAlignment="1">
      <alignment horizontal="center"/>
    </xf>
    <xf numFmtId="0" fontId="64" fillId="43" borderId="0" xfId="0" applyFont="1" applyFill="1" applyAlignment="1">
      <alignment horizontal="center"/>
    </xf>
    <xf numFmtId="0" fontId="65" fillId="0" borderId="0" xfId="0" applyFont="1" applyAlignment="1">
      <alignment horizontal="center" vertical="center"/>
    </xf>
    <xf numFmtId="0" fontId="8" fillId="0" borderId="0" xfId="2" applyAlignment="1">
      <alignment vertical="center"/>
    </xf>
    <xf numFmtId="0" fontId="0" fillId="0" borderId="1" xfId="0" applyBorder="1" applyAlignment="1">
      <alignment horizontal="center"/>
    </xf>
    <xf numFmtId="0" fontId="66" fillId="0" borderId="0" xfId="0" applyFont="1" applyAlignment="1">
      <alignment vertical="center"/>
    </xf>
    <xf numFmtId="0" fontId="67" fillId="0" borderId="0" xfId="6" applyNumberFormat="1" applyFont="1" applyAlignment="1" applyProtection="1">
      <alignment horizontal="center"/>
      <protection locked="0"/>
    </xf>
    <xf numFmtId="0" fontId="68" fillId="16" borderId="0" xfId="6" applyFont="1" applyFill="1" applyAlignment="1" applyProtection="1">
      <alignment horizontal="center"/>
      <protection hidden="1"/>
    </xf>
    <xf numFmtId="0" fontId="68" fillId="16" borderId="0" xfId="6" applyFont="1" applyFill="1" applyProtection="1">
      <protection hidden="1"/>
    </xf>
    <xf numFmtId="0" fontId="67" fillId="16" borderId="0" xfId="6" applyNumberFormat="1" applyFont="1" applyFill="1" applyAlignment="1" applyProtection="1">
      <alignment horizontal="center"/>
      <protection hidden="1"/>
    </xf>
    <xf numFmtId="0" fontId="68" fillId="0" borderId="0" xfId="6" applyFont="1"/>
    <xf numFmtId="168" fontId="68" fillId="16" borderId="28" xfId="6" applyNumberFormat="1" applyFont="1" applyFill="1" applyBorder="1" applyAlignment="1" applyProtection="1">
      <alignment horizontal="center" vertical="top"/>
      <protection hidden="1"/>
    </xf>
    <xf numFmtId="169" fontId="69" fillId="0" borderId="29" xfId="6" applyNumberFormat="1" applyFont="1" applyBorder="1" applyAlignment="1" applyProtection="1">
      <alignment horizontal="center" vertical="center"/>
      <protection hidden="1"/>
    </xf>
    <xf numFmtId="168" fontId="68" fillId="16" borderId="30" xfId="6" applyNumberFormat="1" applyFont="1" applyFill="1" applyBorder="1" applyAlignment="1" applyProtection="1">
      <alignment horizontal="center"/>
      <protection hidden="1"/>
    </xf>
    <xf numFmtId="169" fontId="8" fillId="16" borderId="28" xfId="6" applyNumberFormat="1" applyFont="1" applyFill="1" applyBorder="1" applyAlignment="1" applyProtection="1">
      <alignment horizontal="left" vertical="top" wrapText="1"/>
      <protection locked="0"/>
    </xf>
    <xf numFmtId="0" fontId="8" fillId="0" borderId="0" xfId="6" applyNumberFormat="1" applyFont="1" applyAlignment="1" applyProtection="1">
      <alignment horizontal="left" vertical="top" wrapText="1"/>
      <protection locked="0"/>
    </xf>
    <xf numFmtId="0" fontId="8" fillId="16" borderId="30" xfId="6" applyNumberFormat="1" applyFont="1" applyFill="1" applyBorder="1" applyAlignment="1" applyProtection="1">
      <alignment horizontal="left" vertical="top" wrapText="1"/>
      <protection locked="0"/>
    </xf>
    <xf numFmtId="168" fontId="68" fillId="37" borderId="28" xfId="6" applyNumberFormat="1" applyFont="1" applyFill="1" applyBorder="1" applyAlignment="1" applyProtection="1">
      <alignment horizontal="center" vertical="top"/>
      <protection hidden="1"/>
    </xf>
    <xf numFmtId="168" fontId="68" fillId="37" borderId="30" xfId="6" applyNumberFormat="1" applyFont="1" applyFill="1" applyBorder="1" applyAlignment="1" applyProtection="1">
      <alignment horizontal="center"/>
      <protection hidden="1"/>
    </xf>
    <xf numFmtId="169" fontId="69" fillId="0" borderId="0" xfId="6" applyNumberFormat="1" applyFont="1" applyAlignment="1">
      <alignment horizontal="center" vertical="top"/>
    </xf>
    <xf numFmtId="0" fontId="8" fillId="37" borderId="28" xfId="6" applyNumberFormat="1" applyFont="1" applyFill="1" applyBorder="1" applyAlignment="1" applyProtection="1">
      <alignment horizontal="left" vertical="top" wrapText="1"/>
      <protection locked="0"/>
    </xf>
    <xf numFmtId="0" fontId="8" fillId="37" borderId="30" xfId="6" applyNumberFormat="1" applyFont="1" applyFill="1" applyBorder="1" applyAlignment="1" applyProtection="1">
      <alignment horizontal="left" vertical="top" wrapText="1"/>
      <protection locked="0"/>
    </xf>
    <xf numFmtId="168" fontId="68" fillId="45" borderId="28" xfId="6" applyNumberFormat="1" applyFont="1" applyFill="1" applyBorder="1" applyAlignment="1" applyProtection="1">
      <alignment horizontal="center" vertical="top"/>
      <protection hidden="1"/>
    </xf>
    <xf numFmtId="168" fontId="68" fillId="45" borderId="30" xfId="6" applyNumberFormat="1" applyFont="1" applyFill="1" applyBorder="1" applyAlignment="1" applyProtection="1">
      <alignment horizontal="center"/>
      <protection hidden="1"/>
    </xf>
    <xf numFmtId="0" fontId="8" fillId="0" borderId="0" xfId="6" applyAlignment="1">
      <alignment vertical="top"/>
    </xf>
    <xf numFmtId="0" fontId="8" fillId="45" borderId="28" xfId="6" applyNumberFormat="1" applyFont="1" applyFill="1" applyBorder="1" applyAlignment="1" applyProtection="1">
      <alignment horizontal="left" vertical="top" wrapText="1"/>
      <protection locked="0"/>
    </xf>
    <xf numFmtId="0" fontId="8" fillId="45" borderId="30" xfId="6" applyNumberFormat="1" applyFont="1" applyFill="1" applyBorder="1" applyAlignment="1" applyProtection="1">
      <alignment horizontal="left" vertical="top" wrapText="1"/>
      <protection locked="0"/>
    </xf>
    <xf numFmtId="0" fontId="8" fillId="16" borderId="28" xfId="6" applyNumberFormat="1" applyFont="1" applyFill="1" applyBorder="1" applyAlignment="1" applyProtection="1">
      <alignment horizontal="left" vertical="top" wrapText="1"/>
      <protection locked="0"/>
    </xf>
    <xf numFmtId="0" fontId="8" fillId="0" borderId="29" xfId="6" applyBorder="1" applyProtection="1">
      <protection hidden="1"/>
    </xf>
    <xf numFmtId="0" fontId="68" fillId="16" borderId="29" xfId="6" applyFont="1" applyFill="1" applyBorder="1" applyAlignment="1" applyProtection="1">
      <alignment horizontal="center"/>
      <protection hidden="1"/>
    </xf>
    <xf numFmtId="0" fontId="68" fillId="0" borderId="0" xfId="6" applyFont="1" applyAlignment="1">
      <alignment horizontal="center"/>
    </xf>
    <xf numFmtId="0" fontId="8" fillId="0" borderId="0" xfId="6" applyAlignment="1">
      <alignment horizontal="center"/>
    </xf>
    <xf numFmtId="0" fontId="71" fillId="46" borderId="0" xfId="6" applyFont="1" applyFill="1"/>
    <xf numFmtId="0" fontId="68" fillId="46" borderId="0" xfId="6" applyFont="1" applyFill="1"/>
    <xf numFmtId="0" fontId="72" fillId="0" borderId="0" xfId="6" applyNumberFormat="1" applyFont="1" applyAlignment="1" applyProtection="1">
      <alignment horizontal="center" vertical="center" wrapText="1"/>
      <protection locked="0"/>
    </xf>
    <xf numFmtId="0" fontId="73" fillId="0" borderId="1" xfId="6" applyNumberFormat="1" applyFont="1" applyBorder="1" applyAlignment="1" applyProtection="1">
      <alignment horizontal="center" vertical="center" wrapText="1"/>
      <protection locked="0"/>
    </xf>
    <xf numFmtId="0" fontId="72" fillId="0" borderId="0" xfId="6" applyNumberFormat="1" applyFont="1" applyBorder="1" applyAlignment="1" applyProtection="1">
      <alignment horizontal="center" vertical="center" wrapText="1"/>
      <protection locked="0"/>
    </xf>
    <xf numFmtId="0" fontId="22" fillId="46" borderId="1" xfId="6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0" borderId="0" xfId="0" applyFill="1" applyAlignment="1">
      <alignment horizontal="center"/>
    </xf>
    <xf numFmtId="0" fontId="75" fillId="47" borderId="0" xfId="20" applyFont="1" applyAlignment="1">
      <alignment horizontal="center"/>
    </xf>
    <xf numFmtId="0" fontId="77" fillId="47" borderId="0" xfId="20" applyFont="1" applyAlignment="1">
      <alignment vertical="center"/>
    </xf>
    <xf numFmtId="0" fontId="2" fillId="0" borderId="0" xfId="21"/>
    <xf numFmtId="0" fontId="78" fillId="47" borderId="0" xfId="20" applyFont="1" applyAlignment="1">
      <alignment horizontal="center" vertical="center"/>
    </xf>
    <xf numFmtId="0" fontId="79" fillId="48" borderId="0" xfId="21" applyFont="1" applyFill="1"/>
    <xf numFmtId="0" fontId="2" fillId="49" borderId="0" xfId="21" applyFont="1" applyFill="1" applyBorder="1"/>
    <xf numFmtId="0" fontId="2" fillId="49" borderId="6" xfId="21" applyFont="1" applyFill="1" applyBorder="1"/>
    <xf numFmtId="0" fontId="2" fillId="48" borderId="0" xfId="21" applyFill="1"/>
    <xf numFmtId="0" fontId="2" fillId="49" borderId="17" xfId="21" applyFont="1" applyFill="1" applyBorder="1"/>
    <xf numFmtId="0" fontId="2" fillId="49" borderId="6" xfId="21" applyFill="1" applyBorder="1"/>
    <xf numFmtId="0" fontId="2" fillId="49" borderId="0" xfId="21" applyFill="1" applyBorder="1"/>
    <xf numFmtId="0" fontId="2" fillId="49" borderId="17" xfId="21" applyFill="1" applyBorder="1"/>
    <xf numFmtId="169" fontId="69" fillId="28" borderId="29" xfId="6" applyNumberFormat="1" applyFont="1" applyFill="1" applyBorder="1" applyAlignment="1" applyProtection="1">
      <alignment horizontal="center" vertical="center"/>
      <protection hidden="1"/>
    </xf>
    <xf numFmtId="0" fontId="72" fillId="28" borderId="0" xfId="6" applyNumberFormat="1" applyFont="1" applyFill="1" applyAlignment="1" applyProtection="1">
      <alignment horizontal="center" vertical="center" wrapText="1"/>
      <protection locked="0"/>
    </xf>
    <xf numFmtId="0" fontId="15" fillId="54" borderId="1" xfId="0" applyFont="1" applyFill="1" applyBorder="1" applyAlignment="1">
      <alignment horizontal="center"/>
    </xf>
    <xf numFmtId="20" fontId="7" fillId="54" borderId="1" xfId="0" applyNumberFormat="1" applyFont="1" applyFill="1" applyBorder="1"/>
    <xf numFmtId="0" fontId="14" fillId="0" borderId="16" xfId="2" applyFont="1" applyBorder="1"/>
    <xf numFmtId="0" fontId="8" fillId="0" borderId="18" xfId="2" applyBorder="1"/>
    <xf numFmtId="0" fontId="14" fillId="0" borderId="12" xfId="2" applyFont="1" applyBorder="1"/>
    <xf numFmtId="0" fontId="8" fillId="0" borderId="15" xfId="2" applyBorder="1"/>
    <xf numFmtId="0" fontId="8" fillId="0" borderId="12" xfId="2" applyBorder="1" applyAlignment="1">
      <alignment horizontal="right"/>
    </xf>
    <xf numFmtId="0" fontId="17" fillId="0" borderId="15" xfId="2" applyFont="1" applyBorder="1" applyAlignment="1">
      <alignment horizontal="left"/>
    </xf>
    <xf numFmtId="0" fontId="8" fillId="0" borderId="13" xfId="2" applyBorder="1" applyAlignment="1">
      <alignment horizontal="right"/>
    </xf>
    <xf numFmtId="0" fontId="17" fillId="0" borderId="5" xfId="2" applyFont="1" applyBorder="1" applyAlignment="1">
      <alignment horizontal="left"/>
    </xf>
    <xf numFmtId="0" fontId="80" fillId="0" borderId="0" xfId="0" applyFont="1" applyAlignment="1">
      <alignment horizontal="center" vertical="center"/>
    </xf>
    <xf numFmtId="0" fontId="7" fillId="0" borderId="0" xfId="17" applyFont="1" applyAlignment="1">
      <alignment wrapText="1"/>
    </xf>
    <xf numFmtId="0" fontId="14" fillId="13" borderId="0" xfId="17" applyFont="1" applyFill="1" applyAlignment="1"/>
    <xf numFmtId="1" fontId="8" fillId="49" borderId="0" xfId="17" applyNumberFormat="1" applyFill="1"/>
    <xf numFmtId="1" fontId="20" fillId="49" borderId="0" xfId="17" applyNumberFormat="1" applyFont="1" applyFill="1"/>
    <xf numFmtId="1" fontId="8" fillId="49" borderId="0" xfId="17" applyNumberFormat="1" applyFill="1" applyAlignment="1">
      <alignment horizontal="center"/>
    </xf>
    <xf numFmtId="0" fontId="8" fillId="49" borderId="0" xfId="17" applyFill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41" fillId="21" borderId="12" xfId="0" applyFont="1" applyFill="1" applyBorder="1" applyAlignment="1">
      <alignment horizontal="center"/>
    </xf>
    <xf numFmtId="0" fontId="41" fillId="21" borderId="0" xfId="0" applyFont="1" applyFill="1" applyBorder="1" applyAlignment="1">
      <alignment horizontal="center"/>
    </xf>
    <xf numFmtId="0" fontId="41" fillId="21" borderId="15" xfId="0" applyFont="1" applyFill="1" applyBorder="1" applyAlignment="1">
      <alignment horizontal="center"/>
    </xf>
    <xf numFmtId="0" fontId="40" fillId="21" borderId="12" xfId="0" applyFont="1" applyFill="1" applyBorder="1" applyAlignment="1">
      <alignment horizontal="center"/>
    </xf>
    <xf numFmtId="0" fontId="40" fillId="21" borderId="0" xfId="0" applyFont="1" applyFill="1" applyBorder="1" applyAlignment="1">
      <alignment horizontal="center"/>
    </xf>
    <xf numFmtId="0" fontId="40" fillId="21" borderId="15" xfId="0" applyFont="1" applyFill="1" applyBorder="1" applyAlignment="1">
      <alignment horizontal="center"/>
    </xf>
    <xf numFmtId="0" fontId="8" fillId="21" borderId="12" xfId="0" applyFont="1" applyFill="1" applyBorder="1" applyAlignment="1">
      <alignment horizontal="center"/>
    </xf>
    <xf numFmtId="0" fontId="53" fillId="15" borderId="20" xfId="0" quotePrefix="1" applyFont="1" applyFill="1" applyBorder="1" applyAlignment="1">
      <alignment horizontal="center" vertical="center"/>
    </xf>
    <xf numFmtId="0" fontId="53" fillId="15" borderId="21" xfId="0" quotePrefix="1" applyFont="1" applyFill="1" applyBorder="1" applyAlignment="1">
      <alignment horizontal="center" vertical="center"/>
    </xf>
    <xf numFmtId="0" fontId="53" fillId="15" borderId="22" xfId="0" quotePrefix="1" applyFont="1" applyFill="1" applyBorder="1" applyAlignment="1">
      <alignment horizontal="center" vertical="center"/>
    </xf>
    <xf numFmtId="0" fontId="7" fillId="0" borderId="0" xfId="17" applyFont="1" applyAlignment="1">
      <alignment horizontal="center" wrapText="1"/>
    </xf>
    <xf numFmtId="0" fontId="19" fillId="12" borderId="0" xfId="17" applyFont="1" applyFill="1" applyAlignment="1">
      <alignment horizontal="center"/>
    </xf>
    <xf numFmtId="0" fontId="2" fillId="52" borderId="17" xfId="21" applyFill="1" applyBorder="1" applyAlignment="1">
      <alignment horizontal="left" vertical="center"/>
    </xf>
    <xf numFmtId="0" fontId="2" fillId="52" borderId="6" xfId="21" applyFill="1" applyBorder="1" applyAlignment="1">
      <alignment horizontal="left" vertical="center"/>
    </xf>
    <xf numFmtId="0" fontId="2" fillId="53" borderId="17" xfId="21" applyFill="1" applyBorder="1" applyAlignment="1">
      <alignment horizontal="left" vertical="center"/>
    </xf>
    <xf numFmtId="0" fontId="2" fillId="53" borderId="6" xfId="21" applyFill="1" applyBorder="1" applyAlignment="1">
      <alignment horizontal="left" vertical="center"/>
    </xf>
    <xf numFmtId="0" fontId="76" fillId="47" borderId="0" xfId="20" applyFont="1" applyAlignment="1">
      <alignment horizontal="center" vertical="center"/>
    </xf>
    <xf numFmtId="0" fontId="2" fillId="46" borderId="0" xfId="21" applyFill="1" applyBorder="1" applyAlignment="1">
      <alignment horizontal="left" vertical="center"/>
    </xf>
    <xf numFmtId="0" fontId="2" fillId="46" borderId="6" xfId="21" applyFill="1" applyBorder="1" applyAlignment="1">
      <alignment horizontal="left" vertical="center"/>
    </xf>
    <xf numFmtId="0" fontId="2" fillId="26" borderId="17" xfId="21" applyFill="1" applyBorder="1" applyAlignment="1">
      <alignment horizontal="left" vertical="center"/>
    </xf>
    <xf numFmtId="0" fontId="2" fillId="26" borderId="0" xfId="21" applyFill="1" applyBorder="1" applyAlignment="1">
      <alignment horizontal="left" vertical="center"/>
    </xf>
    <xf numFmtId="0" fontId="2" fillId="26" borderId="6" xfId="21" applyFill="1" applyBorder="1" applyAlignment="1">
      <alignment horizontal="left" vertical="center"/>
    </xf>
    <xf numFmtId="0" fontId="2" fillId="28" borderId="17" xfId="21" applyFill="1" applyBorder="1" applyAlignment="1">
      <alignment horizontal="left" vertical="center"/>
    </xf>
    <xf numFmtId="0" fontId="2" fillId="28" borderId="0" xfId="21" applyFill="1" applyBorder="1" applyAlignment="1">
      <alignment horizontal="left" vertical="center"/>
    </xf>
    <xf numFmtId="0" fontId="2" fillId="28" borderId="6" xfId="21" applyFill="1" applyBorder="1" applyAlignment="1">
      <alignment horizontal="left" vertical="center"/>
    </xf>
    <xf numFmtId="0" fontId="2" fillId="50" borderId="17" xfId="21" applyFill="1" applyBorder="1" applyAlignment="1">
      <alignment horizontal="left" vertical="center"/>
    </xf>
    <xf numFmtId="0" fontId="2" fillId="50" borderId="0" xfId="21" applyFill="1" applyBorder="1" applyAlignment="1">
      <alignment horizontal="left" vertical="center"/>
    </xf>
    <xf numFmtId="0" fontId="2" fillId="50" borderId="6" xfId="21" applyFill="1" applyBorder="1" applyAlignment="1">
      <alignment horizontal="left" vertical="center"/>
    </xf>
    <xf numFmtId="0" fontId="2" fillId="51" borderId="17" xfId="21" applyFill="1" applyBorder="1" applyAlignment="1">
      <alignment horizontal="left" vertical="center"/>
    </xf>
    <xf numFmtId="0" fontId="2" fillId="51" borderId="0" xfId="21" applyFill="1" applyBorder="1" applyAlignment="1">
      <alignment horizontal="left" vertical="center"/>
    </xf>
    <xf numFmtId="0" fontId="2" fillId="51" borderId="6" xfId="21" applyFill="1" applyBorder="1" applyAlignment="1">
      <alignment horizontal="left" vertical="center"/>
    </xf>
    <xf numFmtId="22" fontId="39" fillId="3" borderId="0" xfId="10" applyNumberFormat="1" applyFont="1" applyAlignment="1">
      <alignment horizontal="center"/>
    </xf>
    <xf numFmtId="0" fontId="17" fillId="33" borderId="0" xfId="0" applyFont="1" applyFill="1" applyAlignment="1">
      <alignment horizontal="center" wrapText="1"/>
    </xf>
    <xf numFmtId="22" fontId="7" fillId="32" borderId="0" xfId="0" applyNumberFormat="1" applyFont="1" applyFill="1" applyAlignment="1">
      <alignment horizontal="center"/>
    </xf>
    <xf numFmtId="0" fontId="83" fillId="55" borderId="0" xfId="22" applyFont="1" applyAlignment="1"/>
    <xf numFmtId="0" fontId="83" fillId="55" borderId="0" xfId="22" applyFont="1"/>
    <xf numFmtId="0" fontId="84" fillId="55" borderId="0" xfId="22" applyFont="1" applyAlignment="1"/>
    <xf numFmtId="0" fontId="85" fillId="55" borderId="0" xfId="22" applyFont="1"/>
    <xf numFmtId="0" fontId="40" fillId="26" borderId="0" xfId="0" applyFont="1" applyFill="1" applyAlignment="1"/>
    <xf numFmtId="0" fontId="0" fillId="26" borderId="0" xfId="0" applyFill="1"/>
    <xf numFmtId="0" fontId="40" fillId="28" borderId="0" xfId="0" applyFont="1" applyFill="1" applyAlignment="1"/>
    <xf numFmtId="0" fontId="0" fillId="28" borderId="0" xfId="0" applyFill="1"/>
    <xf numFmtId="0" fontId="0" fillId="0" borderId="0" xfId="0" applyFill="1"/>
    <xf numFmtId="0" fontId="79" fillId="48" borderId="0" xfId="21" applyFont="1" applyFill="1" applyAlignment="1">
      <alignment horizontal="center"/>
    </xf>
  </cellXfs>
  <cellStyles count="23">
    <cellStyle name="20 % - Akzent2" xfId="22" builtinId="34"/>
    <cellStyle name="20 % - Akzent4 2" xfId="8"/>
    <cellStyle name="40 % - Akzent3 2" xfId="16"/>
    <cellStyle name="40 % - Akzent4" xfId="18" builtinId="43"/>
    <cellStyle name="40 % - Akzent4 2" xfId="11"/>
    <cellStyle name="40 % - Akzent5 2" xfId="7"/>
    <cellStyle name="60 % - Akzent2" xfId="20" builtinId="36"/>
    <cellStyle name="60 % - Akzent5 2" xfId="13"/>
    <cellStyle name="60 % - Akzent6 2" xfId="12"/>
    <cellStyle name="Akzent1 2" xfId="10"/>
    <cellStyle name="Akzent4 2" xfId="14"/>
    <cellStyle name="Gut 2" xfId="15"/>
    <cellStyle name="Hyperlink" xfId="1" builtinId="8"/>
    <cellStyle name="Hyperlink 2" xfId="5"/>
    <cellStyle name="Standard" xfId="0" builtinId="0"/>
    <cellStyle name="Standard 2" xfId="2"/>
    <cellStyle name="Standard 2 2" xfId="9"/>
    <cellStyle name="Standard 2 3" xfId="6"/>
    <cellStyle name="Standard 3" xfId="3"/>
    <cellStyle name="Standard 4" xfId="4"/>
    <cellStyle name="Standard 4 2" xfId="17"/>
    <cellStyle name="Standard 5" xfId="19"/>
    <cellStyle name="Standard 6" xfId="21"/>
  </cellStyles>
  <dxfs count="28"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ill>
        <patternFill>
          <bgColor indexed="51"/>
        </patternFill>
      </fill>
    </dxf>
    <dxf>
      <font>
        <b/>
        <i val="0"/>
        <condense val="0"/>
        <extend val="0"/>
        <color indexed="10"/>
      </font>
      <fill>
        <patternFill>
          <bgColor indexed="5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26"/>
        </patternFill>
      </fill>
    </dxf>
    <dxf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2" defaultPivotStyle="PivotStyleLight16"/>
  <colors>
    <mruColors>
      <color rgb="FFFFFFCC"/>
      <color rgb="FFCCFFFF"/>
      <color rgb="FF2DC8FF"/>
      <color rgb="FFFF00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1" max="31" min="1" page="10"/>
</file>

<file path=xl/ctrlProps/ctrlProp2.xml><?xml version="1.0" encoding="utf-8"?>
<formControlPr xmlns="http://schemas.microsoft.com/office/spreadsheetml/2009/9/main" objectType="List" dx="16" fmlaLink="$O$5" fmlaRange="$O$6:$O$12" noThreeD="1" sel="3" val="0"/>
</file>

<file path=xl/ctrlProps/ctrlProp3.xml><?xml version="1.0" encoding="utf-8"?>
<formControlPr xmlns="http://schemas.microsoft.com/office/spreadsheetml/2009/9/main" objectType="Spin" dx="16" fmlaLink="$G$3" max="52" min="1" page="10"/>
</file>

<file path=xl/ctrlProps/ctrlProp4.xml><?xml version="1.0" encoding="utf-8"?>
<formControlPr xmlns="http://schemas.microsoft.com/office/spreadsheetml/2009/9/main" objectType="Spin" dx="16" fmlaLink="$A$2" max="53" min="1" page="10"/>
</file>

<file path=xl/ctrlProps/ctrlProp5.xml><?xml version="1.0" encoding="utf-8"?>
<formControlPr xmlns="http://schemas.microsoft.com/office/spreadsheetml/2009/9/main" objectType="List" dx="16" fmlaLink="$I$1" fmlaRange="$I$2:$I$13" noThreeD="1" val="0"/>
</file>

<file path=xl/ctrlProps/ctrlProp6.xml><?xml version="1.0" encoding="utf-8"?>
<formControlPr xmlns="http://schemas.microsoft.com/office/spreadsheetml/2009/9/main" objectType="Spin" dx="16" fmlaLink="$D$1" max="53" min="1" page="10" val="52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723900</xdr:colOff>
      <xdr:row>12</xdr:row>
      <xdr:rowOff>57150</xdr:rowOff>
    </xdr:from>
    <xdr:to>
      <xdr:col>15</xdr:col>
      <xdr:colOff>476250</xdr:colOff>
      <xdr:row>15</xdr:row>
      <xdr:rowOff>114300</xdr:rowOff>
    </xdr:to>
    <xdr:sp macro="" textlink="">
      <xdr:nvSpPr>
        <xdr:cNvPr id="2" name="Textfeld 1"/>
        <xdr:cNvSpPr txBox="1"/>
      </xdr:nvSpPr>
      <xdr:spPr>
        <a:xfrm>
          <a:off x="12668250" y="2028825"/>
          <a:ext cx="28003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Pflegen Sie hier  - falls gewünscht</a:t>
          </a:r>
          <a:r>
            <a:rPr lang="de-DE" sz="1100" baseline="0"/>
            <a:t> -  </a:t>
          </a:r>
          <a:r>
            <a:rPr lang="de-DE" sz="1100"/>
            <a:t>Ihre Kontaktdaten ein.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1438275</xdr:colOff>
          <xdr:row>0</xdr:row>
          <xdr:rowOff>0</xdr:rowOff>
        </xdr:from>
        <xdr:to>
          <xdr:col>7</xdr:col>
          <xdr:colOff>1838325</xdr:colOff>
          <xdr:row>1</xdr:row>
          <xdr:rowOff>76200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0</xdr:row>
          <xdr:rowOff>9525</xdr:rowOff>
        </xdr:from>
        <xdr:to>
          <xdr:col>7</xdr:col>
          <xdr:colOff>1438275</xdr:colOff>
          <xdr:row>1</xdr:row>
          <xdr:rowOff>142875</xdr:rowOff>
        </xdr:to>
        <xdr:sp macro="" textlink="">
          <xdr:nvSpPr>
            <xdr:cNvPr id="3074" name="List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</xdr:row>
          <xdr:rowOff>171450</xdr:rowOff>
        </xdr:from>
        <xdr:to>
          <xdr:col>7</xdr:col>
          <xdr:colOff>485775</xdr:colOff>
          <xdr:row>3</xdr:row>
          <xdr:rowOff>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0</xdr:rowOff>
        </xdr:from>
        <xdr:to>
          <xdr:col>0</xdr:col>
          <xdr:colOff>219075</xdr:colOff>
          <xdr:row>1</xdr:row>
          <xdr:rowOff>228600</xdr:rowOff>
        </xdr:to>
        <xdr:sp macro="" textlink="">
          <xdr:nvSpPr>
            <xdr:cNvPr id="31745" name="Spinner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097" name="List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elle3" displayName="Tabelle3" ref="A3:B38" totalsRowShown="0" headerRowDxfId="27">
  <autoFilter ref="A3:B38"/>
  <tableColumns count="2">
    <tableColumn id="1" name="Uhrzeit"/>
    <tableColumn id="2" name="Termin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D3:D10" totalsRowShown="0" headerRowDxfId="25" dataDxfId="24">
  <autoFilter ref="D3:D10"/>
  <tableColumns count="1">
    <tableColumn id="1" name="Aufgaben" dataDxfId="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e4" displayName="Tabelle4" ref="D11:D18" totalsRowShown="0" headerRowDxfId="22" dataDxfId="21">
  <autoFilter ref="D11:D18"/>
  <tableColumns count="1">
    <tableColumn id="1" name="Besorgungen" dataDxfId="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elle5" displayName="Tabelle5" ref="D19:D38" totalsRowShown="0" headerRowDxfId="19" dataDxfId="18">
  <autoFilter ref="D19:D38"/>
  <tableColumns count="1">
    <tableColumn id="1" name="Anrufe" dataDxfId="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3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36"/>
  <sheetViews>
    <sheetView showRowColHeaders="0" tabSelected="1" zoomScale="140" zoomScaleNormal="140" workbookViewId="0">
      <selection activeCell="A6" sqref="A6:G6"/>
    </sheetView>
  </sheetViews>
  <sheetFormatPr baseColWidth="10" defaultRowHeight="12.75"/>
  <cols>
    <col min="1" max="1" width="18.85546875" customWidth="1"/>
    <col min="2" max="2" width="14.5703125" customWidth="1"/>
    <col min="3" max="3" width="16.7109375" customWidth="1"/>
    <col min="4" max="4" width="16" customWidth="1"/>
    <col min="5" max="5" width="15.5703125" customWidth="1"/>
    <col min="6" max="6" width="17.42578125" customWidth="1"/>
    <col min="7" max="7" width="21.140625" customWidth="1"/>
  </cols>
  <sheetData>
    <row r="1" spans="1:7" ht="25.5">
      <c r="A1" s="186" t="s">
        <v>475</v>
      </c>
      <c r="B1" s="187"/>
      <c r="C1" s="187"/>
      <c r="D1" s="187"/>
      <c r="E1" s="187"/>
      <c r="F1" s="187"/>
      <c r="G1" s="188"/>
    </row>
    <row r="2" spans="1:7" ht="14.25">
      <c r="A2" s="189" t="s">
        <v>771</v>
      </c>
      <c r="B2" s="190"/>
      <c r="C2" s="190"/>
      <c r="D2" s="190"/>
      <c r="E2" s="190"/>
      <c r="F2" s="190"/>
      <c r="G2" s="191"/>
    </row>
    <row r="3" spans="1:7" ht="14.25">
      <c r="A3" s="189" t="s">
        <v>1196</v>
      </c>
      <c r="B3" s="190"/>
      <c r="C3" s="190"/>
      <c r="D3" s="190"/>
      <c r="E3" s="190"/>
      <c r="F3" s="190"/>
      <c r="G3" s="191"/>
    </row>
    <row r="4" spans="1:7" ht="7.5" customHeight="1">
      <c r="A4" s="192"/>
      <c r="B4" s="190"/>
      <c r="C4" s="190"/>
      <c r="D4" s="190"/>
      <c r="E4" s="190"/>
      <c r="F4" s="190"/>
      <c r="G4" s="191"/>
    </row>
    <row r="5" spans="1:7" ht="18">
      <c r="A5" s="439" t="s">
        <v>466</v>
      </c>
      <c r="B5" s="440"/>
      <c r="C5" s="440"/>
      <c r="D5" s="440"/>
      <c r="E5" s="440"/>
      <c r="F5" s="440"/>
      <c r="G5" s="441"/>
    </row>
    <row r="6" spans="1:7" ht="25.5">
      <c r="A6" s="442" t="s">
        <v>467</v>
      </c>
      <c r="B6" s="443"/>
      <c r="C6" s="443"/>
      <c r="D6" s="443"/>
      <c r="E6" s="443"/>
      <c r="F6" s="443"/>
      <c r="G6" s="444"/>
    </row>
    <row r="7" spans="1:7" ht="6.75" customHeight="1">
      <c r="A7" s="192"/>
      <c r="B7" s="190"/>
      <c r="C7" s="190"/>
      <c r="D7" s="190"/>
      <c r="E7" s="190"/>
      <c r="F7" s="190"/>
      <c r="G7" s="191"/>
    </row>
    <row r="8" spans="1:7" ht="14.25">
      <c r="A8" s="189" t="s">
        <v>468</v>
      </c>
      <c r="B8" s="190"/>
      <c r="C8" s="190"/>
      <c r="D8" s="190"/>
      <c r="E8" s="190"/>
      <c r="F8" s="190"/>
      <c r="G8" s="191"/>
    </row>
    <row r="9" spans="1:7">
      <c r="A9" s="192" t="s">
        <v>469</v>
      </c>
      <c r="B9" s="190" t="s">
        <v>470</v>
      </c>
      <c r="C9" s="190"/>
      <c r="D9" s="190"/>
      <c r="E9" s="190"/>
      <c r="F9" s="190"/>
      <c r="G9" s="191"/>
    </row>
    <row r="10" spans="1:7" s="131" customFormat="1">
      <c r="A10" s="194" t="s">
        <v>1002</v>
      </c>
      <c r="B10" s="193" t="s">
        <v>1001</v>
      </c>
      <c r="C10" s="190"/>
      <c r="D10" s="190"/>
      <c r="E10" s="190"/>
      <c r="F10" s="190"/>
      <c r="G10" s="191"/>
    </row>
    <row r="11" spans="1:7" s="131" customFormat="1">
      <c r="A11" s="194" t="s">
        <v>386</v>
      </c>
      <c r="B11" s="193" t="s">
        <v>1004</v>
      </c>
      <c r="C11" s="190"/>
      <c r="D11" s="190"/>
      <c r="E11" s="190"/>
      <c r="F11" s="190"/>
      <c r="G11" s="191"/>
    </row>
    <row r="12" spans="1:7" s="131" customFormat="1">
      <c r="A12" s="194" t="s">
        <v>1251</v>
      </c>
      <c r="B12" s="193" t="s">
        <v>1252</v>
      </c>
      <c r="C12" s="190"/>
      <c r="D12" s="190"/>
      <c r="E12" s="190"/>
      <c r="F12" s="190"/>
      <c r="G12" s="191"/>
    </row>
    <row r="13" spans="1:7">
      <c r="A13" s="194" t="s">
        <v>476</v>
      </c>
      <c r="B13" s="193" t="s">
        <v>477</v>
      </c>
      <c r="C13" s="190"/>
      <c r="D13" s="190"/>
      <c r="E13" s="190"/>
      <c r="F13" s="190"/>
      <c r="G13" s="191"/>
    </row>
    <row r="14" spans="1:7" s="131" customFormat="1">
      <c r="A14" s="194" t="s">
        <v>478</v>
      </c>
      <c r="B14" s="193" t="s">
        <v>479</v>
      </c>
      <c r="C14" s="190"/>
      <c r="D14" s="190"/>
      <c r="E14" s="190"/>
      <c r="F14" s="190"/>
      <c r="G14" s="191"/>
    </row>
    <row r="15" spans="1:7" s="131" customFormat="1">
      <c r="A15" s="194" t="s">
        <v>480</v>
      </c>
      <c r="B15" s="193" t="s">
        <v>1229</v>
      </c>
      <c r="C15" s="190"/>
      <c r="D15" s="190"/>
      <c r="E15" s="190"/>
      <c r="F15" s="190"/>
      <c r="G15" s="191"/>
    </row>
    <row r="16" spans="1:7" s="131" customFormat="1">
      <c r="A16" s="194"/>
      <c r="B16" s="193" t="s">
        <v>1230</v>
      </c>
      <c r="C16" s="190"/>
      <c r="D16" s="190"/>
      <c r="E16" s="190"/>
      <c r="F16" s="190"/>
      <c r="G16" s="191"/>
    </row>
    <row r="17" spans="1:7" s="131" customFormat="1">
      <c r="A17" s="194" t="s">
        <v>481</v>
      </c>
      <c r="B17" s="193" t="s">
        <v>214</v>
      </c>
      <c r="C17" s="190"/>
      <c r="D17" s="190"/>
      <c r="E17" s="190"/>
      <c r="F17" s="190"/>
      <c r="G17" s="191"/>
    </row>
    <row r="18" spans="1:7" s="131" customFormat="1">
      <c r="A18" s="194" t="s">
        <v>1087</v>
      </c>
      <c r="B18" s="193" t="s">
        <v>1088</v>
      </c>
      <c r="C18" s="190"/>
      <c r="D18" s="190"/>
      <c r="E18" s="190"/>
      <c r="F18" s="190"/>
      <c r="G18" s="191"/>
    </row>
    <row r="19" spans="1:7" s="131" customFormat="1">
      <c r="A19" s="194" t="s">
        <v>487</v>
      </c>
      <c r="B19" s="193" t="s">
        <v>490</v>
      </c>
      <c r="C19" s="190"/>
      <c r="D19" s="190"/>
      <c r="E19" s="190"/>
      <c r="F19" s="190"/>
      <c r="G19" s="191"/>
    </row>
    <row r="20" spans="1:7" s="131" customFormat="1">
      <c r="A20" s="194" t="s">
        <v>305</v>
      </c>
      <c r="B20" s="193" t="s">
        <v>482</v>
      </c>
      <c r="C20" s="190"/>
      <c r="D20" s="190"/>
      <c r="E20" s="190"/>
      <c r="F20" s="190"/>
      <c r="G20" s="191"/>
    </row>
    <row r="21" spans="1:7" s="131" customFormat="1">
      <c r="A21" s="194" t="s">
        <v>328</v>
      </c>
      <c r="B21" s="193" t="s">
        <v>483</v>
      </c>
      <c r="C21" s="190"/>
      <c r="D21" s="190"/>
      <c r="E21" s="190"/>
      <c r="F21" s="190"/>
      <c r="G21" s="191"/>
    </row>
    <row r="22" spans="1:7" s="131" customFormat="1">
      <c r="A22" s="194" t="s">
        <v>1174</v>
      </c>
      <c r="B22" s="193" t="s">
        <v>1176</v>
      </c>
      <c r="C22" s="190"/>
      <c r="D22" s="190"/>
      <c r="E22" s="190"/>
      <c r="F22" s="190"/>
      <c r="G22" s="191"/>
    </row>
    <row r="23" spans="1:7" s="131" customFormat="1">
      <c r="A23" s="194" t="s">
        <v>1175</v>
      </c>
      <c r="B23" s="193" t="s">
        <v>1177</v>
      </c>
      <c r="C23" s="190"/>
      <c r="D23" s="190"/>
      <c r="E23" s="190"/>
      <c r="F23" s="190"/>
      <c r="G23" s="191"/>
    </row>
    <row r="24" spans="1:7" s="131" customFormat="1">
      <c r="A24" s="194" t="s">
        <v>513</v>
      </c>
      <c r="B24" s="193" t="s">
        <v>1228</v>
      </c>
      <c r="C24" s="190"/>
      <c r="D24" s="190"/>
      <c r="E24" s="190"/>
      <c r="F24" s="190"/>
      <c r="G24" s="191"/>
    </row>
    <row r="25" spans="1:7" s="131" customFormat="1">
      <c r="A25" s="194" t="s">
        <v>514</v>
      </c>
      <c r="B25" s="193" t="s">
        <v>484</v>
      </c>
      <c r="C25" s="190"/>
      <c r="D25" s="190"/>
      <c r="E25" s="190"/>
      <c r="F25" s="190"/>
      <c r="G25" s="191"/>
    </row>
    <row r="26" spans="1:7" s="131" customFormat="1">
      <c r="A26" s="194" t="s">
        <v>418</v>
      </c>
      <c r="B26" s="193" t="s">
        <v>512</v>
      </c>
      <c r="C26" s="190"/>
      <c r="D26" s="190"/>
      <c r="E26" s="190"/>
      <c r="F26" s="190"/>
      <c r="G26" s="191"/>
    </row>
    <row r="27" spans="1:7" s="131" customFormat="1">
      <c r="A27" s="194" t="s">
        <v>370</v>
      </c>
      <c r="B27" s="193" t="s">
        <v>485</v>
      </c>
      <c r="C27" s="190"/>
      <c r="D27" s="190"/>
      <c r="E27" s="190"/>
      <c r="F27" s="190"/>
      <c r="G27" s="191"/>
    </row>
    <row r="28" spans="1:7" s="131" customFormat="1">
      <c r="A28" s="193" t="s">
        <v>1256</v>
      </c>
      <c r="B28" s="193" t="s">
        <v>1257</v>
      </c>
      <c r="C28" s="190"/>
      <c r="D28" s="190"/>
      <c r="E28" s="190"/>
      <c r="F28" s="190"/>
      <c r="G28" s="191"/>
    </row>
    <row r="29" spans="1:7" s="131" customFormat="1" ht="6" customHeight="1">
      <c r="A29" s="190"/>
      <c r="B29" s="190"/>
      <c r="C29" s="190"/>
      <c r="D29" s="190"/>
      <c r="E29" s="190"/>
      <c r="F29" s="190"/>
      <c r="G29" s="191"/>
    </row>
    <row r="30" spans="1:7">
      <c r="A30" s="445" t="s">
        <v>1003</v>
      </c>
      <c r="B30" s="437"/>
      <c r="C30" s="437"/>
      <c r="D30" s="437"/>
      <c r="E30" s="437"/>
      <c r="F30" s="437"/>
      <c r="G30" s="438"/>
    </row>
    <row r="31" spans="1:7">
      <c r="A31" s="436" t="s">
        <v>471</v>
      </c>
      <c r="B31" s="437"/>
      <c r="C31" s="437"/>
      <c r="D31" s="437"/>
      <c r="E31" s="437"/>
      <c r="F31" s="437"/>
      <c r="G31" s="438"/>
    </row>
    <row r="32" spans="1:7">
      <c r="A32" s="436" t="s">
        <v>472</v>
      </c>
      <c r="B32" s="437"/>
      <c r="C32" s="437"/>
      <c r="D32" s="437"/>
      <c r="E32" s="437"/>
      <c r="F32" s="437"/>
      <c r="G32" s="438"/>
    </row>
    <row r="33" spans="1:7">
      <c r="A33" s="436" t="s">
        <v>473</v>
      </c>
      <c r="B33" s="437"/>
      <c r="C33" s="437"/>
      <c r="D33" s="437"/>
      <c r="E33" s="437"/>
      <c r="F33" s="437"/>
      <c r="G33" s="438"/>
    </row>
    <row r="34" spans="1:7">
      <c r="A34" s="436" t="s">
        <v>474</v>
      </c>
      <c r="B34" s="437"/>
      <c r="C34" s="437"/>
      <c r="D34" s="437"/>
      <c r="E34" s="437"/>
      <c r="F34" s="437"/>
      <c r="G34" s="438"/>
    </row>
    <row r="35" spans="1:7">
      <c r="A35" s="436" t="s">
        <v>1268</v>
      </c>
      <c r="B35" s="437"/>
      <c r="C35" s="437"/>
      <c r="D35" s="437"/>
      <c r="E35" s="437"/>
      <c r="F35" s="437"/>
      <c r="G35" s="438"/>
    </row>
    <row r="36" spans="1:7">
      <c r="A36" s="195"/>
      <c r="B36" s="196"/>
      <c r="C36" s="196"/>
      <c r="D36" s="196"/>
      <c r="E36" s="196"/>
      <c r="F36" s="196"/>
      <c r="G36" s="197"/>
    </row>
  </sheetData>
  <mergeCells count="8">
    <mergeCell ref="A34:G34"/>
    <mergeCell ref="A35:G35"/>
    <mergeCell ref="A5:G5"/>
    <mergeCell ref="A6:G6"/>
    <mergeCell ref="A30:G30"/>
    <mergeCell ref="A31:G31"/>
    <mergeCell ref="A32:G32"/>
    <mergeCell ref="A33:G3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D23"/>
  <sheetViews>
    <sheetView workbookViewId="0">
      <selection activeCell="C16" sqref="C16"/>
    </sheetView>
  </sheetViews>
  <sheetFormatPr baseColWidth="10" defaultRowHeight="12.75"/>
  <cols>
    <col min="1" max="1" width="7.42578125" style="14" customWidth="1"/>
    <col min="2" max="2" width="35.5703125" customWidth="1"/>
    <col min="3" max="3" width="48.7109375" customWidth="1"/>
    <col min="4" max="4" width="44.42578125" customWidth="1"/>
  </cols>
  <sheetData>
    <row r="1" spans="1:4" ht="33.75">
      <c r="A1" s="475" t="s">
        <v>1001</v>
      </c>
      <c r="B1" s="474"/>
      <c r="C1" s="474"/>
      <c r="D1" s="474"/>
    </row>
    <row r="2" spans="1:4" ht="31.5">
      <c r="A2" s="473"/>
      <c r="B2" s="474"/>
      <c r="C2" s="476"/>
      <c r="D2" s="474"/>
    </row>
    <row r="3" spans="1:4" ht="25.5">
      <c r="A3" s="477" t="s">
        <v>1005</v>
      </c>
      <c r="B3" s="478"/>
      <c r="C3" s="478"/>
      <c r="D3" s="478"/>
    </row>
    <row r="4" spans="1:4" ht="15">
      <c r="A4" s="255" t="s">
        <v>1006</v>
      </c>
      <c r="B4" s="256" t="s">
        <v>1007</v>
      </c>
      <c r="C4" s="256" t="s">
        <v>1008</v>
      </c>
      <c r="D4" s="256" t="s">
        <v>5</v>
      </c>
    </row>
    <row r="5" spans="1:4">
      <c r="A5" s="14">
        <v>1</v>
      </c>
      <c r="B5" s="10" t="s">
        <v>1009</v>
      </c>
      <c r="C5" s="131"/>
      <c r="D5" s="131"/>
    </row>
    <row r="6" spans="1:4">
      <c r="A6" s="14">
        <v>2</v>
      </c>
      <c r="B6" s="10" t="s">
        <v>1244</v>
      </c>
      <c r="C6" s="10" t="s">
        <v>1245</v>
      </c>
      <c r="D6" s="10" t="s">
        <v>1246</v>
      </c>
    </row>
    <row r="7" spans="1:4">
      <c r="A7" s="14">
        <v>3</v>
      </c>
      <c r="B7" s="10" t="s">
        <v>1288</v>
      </c>
      <c r="C7" s="10" t="s">
        <v>1247</v>
      </c>
      <c r="D7" s="10" t="s">
        <v>1248</v>
      </c>
    </row>
    <row r="8" spans="1:4">
      <c r="A8" s="14">
        <v>4</v>
      </c>
      <c r="B8" s="10" t="s">
        <v>1249</v>
      </c>
      <c r="C8" s="131"/>
      <c r="D8" s="131"/>
    </row>
    <row r="20" spans="1:4" ht="25.5">
      <c r="A20" s="479" t="s">
        <v>371</v>
      </c>
      <c r="B20" s="480"/>
      <c r="C20" s="480"/>
      <c r="D20" s="480"/>
    </row>
    <row r="21" spans="1:4" ht="30">
      <c r="A21" s="403" t="s">
        <v>1253</v>
      </c>
      <c r="B21" s="256" t="s">
        <v>1254</v>
      </c>
      <c r="C21" s="256" t="s">
        <v>1255</v>
      </c>
      <c r="D21" s="131"/>
    </row>
    <row r="22" spans="1:4">
      <c r="A22" s="404">
        <v>1</v>
      </c>
      <c r="B22" s="481"/>
      <c r="C22" s="10"/>
      <c r="D22" s="131"/>
    </row>
    <row r="23" spans="1:4">
      <c r="A23" s="404">
        <v>2</v>
      </c>
      <c r="B23" s="481"/>
      <c r="C23" s="131"/>
      <c r="D23" s="13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pageSetUpPr fitToPage="1"/>
  </sheetPr>
  <dimension ref="A1:M40"/>
  <sheetViews>
    <sheetView showGridLines="0" workbookViewId="0">
      <selection activeCell="B8" sqref="B8"/>
    </sheetView>
  </sheetViews>
  <sheetFormatPr baseColWidth="10" defaultRowHeight="14.25"/>
  <cols>
    <col min="1" max="1" width="20.7109375" style="26" customWidth="1"/>
    <col min="2" max="2" width="34.42578125" style="26" customWidth="1"/>
    <col min="3" max="3" width="7.5703125" style="26" customWidth="1"/>
    <col min="4" max="4" width="30.7109375" style="26" customWidth="1"/>
    <col min="5" max="5" width="5.42578125" style="41" customWidth="1"/>
    <col min="6" max="6" width="4.7109375" style="26" customWidth="1"/>
    <col min="7" max="7" width="2.140625" style="26" customWidth="1"/>
    <col min="8" max="8" width="7.7109375" style="26" customWidth="1"/>
    <col min="9" max="9" width="13.42578125" style="26" customWidth="1"/>
    <col min="10" max="10" width="13.85546875" style="26" customWidth="1"/>
    <col min="11" max="11" width="12.28515625" style="26" customWidth="1"/>
    <col min="12" max="12" width="10.42578125" style="26" customWidth="1"/>
    <col min="13" max="13" width="12.5703125" style="26" customWidth="1"/>
    <col min="14" max="254" width="11.42578125" style="26"/>
    <col min="255" max="255" width="20.7109375" style="26" customWidth="1"/>
    <col min="256" max="256" width="30.7109375" style="26" customWidth="1"/>
    <col min="257" max="257" width="11.42578125" style="26"/>
    <col min="258" max="258" width="30.7109375" style="26" customWidth="1"/>
    <col min="259" max="259" width="11.42578125" style="26"/>
    <col min="260" max="260" width="16.7109375" style="26" bestFit="1" customWidth="1"/>
    <col min="261" max="261" width="15.7109375" style="26" customWidth="1"/>
    <col min="262" max="510" width="11.42578125" style="26"/>
    <col min="511" max="511" width="20.7109375" style="26" customWidth="1"/>
    <col min="512" max="512" width="30.7109375" style="26" customWidth="1"/>
    <col min="513" max="513" width="11.42578125" style="26"/>
    <col min="514" max="514" width="30.7109375" style="26" customWidth="1"/>
    <col min="515" max="515" width="11.42578125" style="26"/>
    <col min="516" max="516" width="16.7109375" style="26" bestFit="1" customWidth="1"/>
    <col min="517" max="517" width="15.7109375" style="26" customWidth="1"/>
    <col min="518" max="766" width="11.42578125" style="26"/>
    <col min="767" max="767" width="20.7109375" style="26" customWidth="1"/>
    <col min="768" max="768" width="30.7109375" style="26" customWidth="1"/>
    <col min="769" max="769" width="11.42578125" style="26"/>
    <col min="770" max="770" width="30.7109375" style="26" customWidth="1"/>
    <col min="771" max="771" width="11.42578125" style="26"/>
    <col min="772" max="772" width="16.7109375" style="26" bestFit="1" customWidth="1"/>
    <col min="773" max="773" width="15.7109375" style="26" customWidth="1"/>
    <col min="774" max="1022" width="11.42578125" style="26"/>
    <col min="1023" max="1023" width="20.7109375" style="26" customWidth="1"/>
    <col min="1024" max="1024" width="30.7109375" style="26" customWidth="1"/>
    <col min="1025" max="1025" width="11.42578125" style="26"/>
    <col min="1026" max="1026" width="30.7109375" style="26" customWidth="1"/>
    <col min="1027" max="1027" width="11.42578125" style="26"/>
    <col min="1028" max="1028" width="16.7109375" style="26" bestFit="1" customWidth="1"/>
    <col min="1029" max="1029" width="15.7109375" style="26" customWidth="1"/>
    <col min="1030" max="1278" width="11.42578125" style="26"/>
    <col min="1279" max="1279" width="20.7109375" style="26" customWidth="1"/>
    <col min="1280" max="1280" width="30.7109375" style="26" customWidth="1"/>
    <col min="1281" max="1281" width="11.42578125" style="26"/>
    <col min="1282" max="1282" width="30.7109375" style="26" customWidth="1"/>
    <col min="1283" max="1283" width="11.42578125" style="26"/>
    <col min="1284" max="1284" width="16.7109375" style="26" bestFit="1" customWidth="1"/>
    <col min="1285" max="1285" width="15.7109375" style="26" customWidth="1"/>
    <col min="1286" max="1534" width="11.42578125" style="26"/>
    <col min="1535" max="1535" width="20.7109375" style="26" customWidth="1"/>
    <col min="1536" max="1536" width="30.7109375" style="26" customWidth="1"/>
    <col min="1537" max="1537" width="11.42578125" style="26"/>
    <col min="1538" max="1538" width="30.7109375" style="26" customWidth="1"/>
    <col min="1539" max="1539" width="11.42578125" style="26"/>
    <col min="1540" max="1540" width="16.7109375" style="26" bestFit="1" customWidth="1"/>
    <col min="1541" max="1541" width="15.7109375" style="26" customWidth="1"/>
    <col min="1542" max="1790" width="11.42578125" style="26"/>
    <col min="1791" max="1791" width="20.7109375" style="26" customWidth="1"/>
    <col min="1792" max="1792" width="30.7109375" style="26" customWidth="1"/>
    <col min="1793" max="1793" width="11.42578125" style="26"/>
    <col min="1794" max="1794" width="30.7109375" style="26" customWidth="1"/>
    <col min="1795" max="1795" width="11.42578125" style="26"/>
    <col min="1796" max="1796" width="16.7109375" style="26" bestFit="1" customWidth="1"/>
    <col min="1797" max="1797" width="15.7109375" style="26" customWidth="1"/>
    <col min="1798" max="2046" width="11.42578125" style="26"/>
    <col min="2047" max="2047" width="20.7109375" style="26" customWidth="1"/>
    <col min="2048" max="2048" width="30.7109375" style="26" customWidth="1"/>
    <col min="2049" max="2049" width="11.42578125" style="26"/>
    <col min="2050" max="2050" width="30.7109375" style="26" customWidth="1"/>
    <col min="2051" max="2051" width="11.42578125" style="26"/>
    <col min="2052" max="2052" width="16.7109375" style="26" bestFit="1" customWidth="1"/>
    <col min="2053" max="2053" width="15.7109375" style="26" customWidth="1"/>
    <col min="2054" max="2302" width="11.42578125" style="26"/>
    <col min="2303" max="2303" width="20.7109375" style="26" customWidth="1"/>
    <col min="2304" max="2304" width="30.7109375" style="26" customWidth="1"/>
    <col min="2305" max="2305" width="11.42578125" style="26"/>
    <col min="2306" max="2306" width="30.7109375" style="26" customWidth="1"/>
    <col min="2307" max="2307" width="11.42578125" style="26"/>
    <col min="2308" max="2308" width="16.7109375" style="26" bestFit="1" customWidth="1"/>
    <col min="2309" max="2309" width="15.7109375" style="26" customWidth="1"/>
    <col min="2310" max="2558" width="11.42578125" style="26"/>
    <col min="2559" max="2559" width="20.7109375" style="26" customWidth="1"/>
    <col min="2560" max="2560" width="30.7109375" style="26" customWidth="1"/>
    <col min="2561" max="2561" width="11.42578125" style="26"/>
    <col min="2562" max="2562" width="30.7109375" style="26" customWidth="1"/>
    <col min="2563" max="2563" width="11.42578125" style="26"/>
    <col min="2564" max="2564" width="16.7109375" style="26" bestFit="1" customWidth="1"/>
    <col min="2565" max="2565" width="15.7109375" style="26" customWidth="1"/>
    <col min="2566" max="2814" width="11.42578125" style="26"/>
    <col min="2815" max="2815" width="20.7109375" style="26" customWidth="1"/>
    <col min="2816" max="2816" width="30.7109375" style="26" customWidth="1"/>
    <col min="2817" max="2817" width="11.42578125" style="26"/>
    <col min="2818" max="2818" width="30.7109375" style="26" customWidth="1"/>
    <col min="2819" max="2819" width="11.42578125" style="26"/>
    <col min="2820" max="2820" width="16.7109375" style="26" bestFit="1" customWidth="1"/>
    <col min="2821" max="2821" width="15.7109375" style="26" customWidth="1"/>
    <col min="2822" max="3070" width="11.42578125" style="26"/>
    <col min="3071" max="3071" width="20.7109375" style="26" customWidth="1"/>
    <col min="3072" max="3072" width="30.7109375" style="26" customWidth="1"/>
    <col min="3073" max="3073" width="11.42578125" style="26"/>
    <col min="3074" max="3074" width="30.7109375" style="26" customWidth="1"/>
    <col min="3075" max="3075" width="11.42578125" style="26"/>
    <col min="3076" max="3076" width="16.7109375" style="26" bestFit="1" customWidth="1"/>
    <col min="3077" max="3077" width="15.7109375" style="26" customWidth="1"/>
    <col min="3078" max="3326" width="11.42578125" style="26"/>
    <col min="3327" max="3327" width="20.7109375" style="26" customWidth="1"/>
    <col min="3328" max="3328" width="30.7109375" style="26" customWidth="1"/>
    <col min="3329" max="3329" width="11.42578125" style="26"/>
    <col min="3330" max="3330" width="30.7109375" style="26" customWidth="1"/>
    <col min="3331" max="3331" width="11.42578125" style="26"/>
    <col min="3332" max="3332" width="16.7109375" style="26" bestFit="1" customWidth="1"/>
    <col min="3333" max="3333" width="15.7109375" style="26" customWidth="1"/>
    <col min="3334" max="3582" width="11.42578125" style="26"/>
    <col min="3583" max="3583" width="20.7109375" style="26" customWidth="1"/>
    <col min="3584" max="3584" width="30.7109375" style="26" customWidth="1"/>
    <col min="3585" max="3585" width="11.42578125" style="26"/>
    <col min="3586" max="3586" width="30.7109375" style="26" customWidth="1"/>
    <col min="3587" max="3587" width="11.42578125" style="26"/>
    <col min="3588" max="3588" width="16.7109375" style="26" bestFit="1" customWidth="1"/>
    <col min="3589" max="3589" width="15.7109375" style="26" customWidth="1"/>
    <col min="3590" max="3838" width="11.42578125" style="26"/>
    <col min="3839" max="3839" width="20.7109375" style="26" customWidth="1"/>
    <col min="3840" max="3840" width="30.7109375" style="26" customWidth="1"/>
    <col min="3841" max="3841" width="11.42578125" style="26"/>
    <col min="3842" max="3842" width="30.7109375" style="26" customWidth="1"/>
    <col min="3843" max="3843" width="11.42578125" style="26"/>
    <col min="3844" max="3844" width="16.7109375" style="26" bestFit="1" customWidth="1"/>
    <col min="3845" max="3845" width="15.7109375" style="26" customWidth="1"/>
    <col min="3846" max="4094" width="11.42578125" style="26"/>
    <col min="4095" max="4095" width="20.7109375" style="26" customWidth="1"/>
    <col min="4096" max="4096" width="30.7109375" style="26" customWidth="1"/>
    <col min="4097" max="4097" width="11.42578125" style="26"/>
    <col min="4098" max="4098" width="30.7109375" style="26" customWidth="1"/>
    <col min="4099" max="4099" width="11.42578125" style="26"/>
    <col min="4100" max="4100" width="16.7109375" style="26" bestFit="1" customWidth="1"/>
    <col min="4101" max="4101" width="15.7109375" style="26" customWidth="1"/>
    <col min="4102" max="4350" width="11.42578125" style="26"/>
    <col min="4351" max="4351" width="20.7109375" style="26" customWidth="1"/>
    <col min="4352" max="4352" width="30.7109375" style="26" customWidth="1"/>
    <col min="4353" max="4353" width="11.42578125" style="26"/>
    <col min="4354" max="4354" width="30.7109375" style="26" customWidth="1"/>
    <col min="4355" max="4355" width="11.42578125" style="26"/>
    <col min="4356" max="4356" width="16.7109375" style="26" bestFit="1" customWidth="1"/>
    <col min="4357" max="4357" width="15.7109375" style="26" customWidth="1"/>
    <col min="4358" max="4606" width="11.42578125" style="26"/>
    <col min="4607" max="4607" width="20.7109375" style="26" customWidth="1"/>
    <col min="4608" max="4608" width="30.7109375" style="26" customWidth="1"/>
    <col min="4609" max="4609" width="11.42578125" style="26"/>
    <col min="4610" max="4610" width="30.7109375" style="26" customWidth="1"/>
    <col min="4611" max="4611" width="11.42578125" style="26"/>
    <col min="4612" max="4612" width="16.7109375" style="26" bestFit="1" customWidth="1"/>
    <col min="4613" max="4613" width="15.7109375" style="26" customWidth="1"/>
    <col min="4614" max="4862" width="11.42578125" style="26"/>
    <col min="4863" max="4863" width="20.7109375" style="26" customWidth="1"/>
    <col min="4864" max="4864" width="30.7109375" style="26" customWidth="1"/>
    <col min="4865" max="4865" width="11.42578125" style="26"/>
    <col min="4866" max="4866" width="30.7109375" style="26" customWidth="1"/>
    <col min="4867" max="4867" width="11.42578125" style="26"/>
    <col min="4868" max="4868" width="16.7109375" style="26" bestFit="1" customWidth="1"/>
    <col min="4869" max="4869" width="15.7109375" style="26" customWidth="1"/>
    <col min="4870" max="5118" width="11.42578125" style="26"/>
    <col min="5119" max="5119" width="20.7109375" style="26" customWidth="1"/>
    <col min="5120" max="5120" width="30.7109375" style="26" customWidth="1"/>
    <col min="5121" max="5121" width="11.42578125" style="26"/>
    <col min="5122" max="5122" width="30.7109375" style="26" customWidth="1"/>
    <col min="5123" max="5123" width="11.42578125" style="26"/>
    <col min="5124" max="5124" width="16.7109375" style="26" bestFit="1" customWidth="1"/>
    <col min="5125" max="5125" width="15.7109375" style="26" customWidth="1"/>
    <col min="5126" max="5374" width="11.42578125" style="26"/>
    <col min="5375" max="5375" width="20.7109375" style="26" customWidth="1"/>
    <col min="5376" max="5376" width="30.7109375" style="26" customWidth="1"/>
    <col min="5377" max="5377" width="11.42578125" style="26"/>
    <col min="5378" max="5378" width="30.7109375" style="26" customWidth="1"/>
    <col min="5379" max="5379" width="11.42578125" style="26"/>
    <col min="5380" max="5380" width="16.7109375" style="26" bestFit="1" customWidth="1"/>
    <col min="5381" max="5381" width="15.7109375" style="26" customWidth="1"/>
    <col min="5382" max="5630" width="11.42578125" style="26"/>
    <col min="5631" max="5631" width="20.7109375" style="26" customWidth="1"/>
    <col min="5632" max="5632" width="30.7109375" style="26" customWidth="1"/>
    <col min="5633" max="5633" width="11.42578125" style="26"/>
    <col min="5634" max="5634" width="30.7109375" style="26" customWidth="1"/>
    <col min="5635" max="5635" width="11.42578125" style="26"/>
    <col min="5636" max="5636" width="16.7109375" style="26" bestFit="1" customWidth="1"/>
    <col min="5637" max="5637" width="15.7109375" style="26" customWidth="1"/>
    <col min="5638" max="5886" width="11.42578125" style="26"/>
    <col min="5887" max="5887" width="20.7109375" style="26" customWidth="1"/>
    <col min="5888" max="5888" width="30.7109375" style="26" customWidth="1"/>
    <col min="5889" max="5889" width="11.42578125" style="26"/>
    <col min="5890" max="5890" width="30.7109375" style="26" customWidth="1"/>
    <col min="5891" max="5891" width="11.42578125" style="26"/>
    <col min="5892" max="5892" width="16.7109375" style="26" bestFit="1" customWidth="1"/>
    <col min="5893" max="5893" width="15.7109375" style="26" customWidth="1"/>
    <col min="5894" max="6142" width="11.42578125" style="26"/>
    <col min="6143" max="6143" width="20.7109375" style="26" customWidth="1"/>
    <col min="6144" max="6144" width="30.7109375" style="26" customWidth="1"/>
    <col min="6145" max="6145" width="11.42578125" style="26"/>
    <col min="6146" max="6146" width="30.7109375" style="26" customWidth="1"/>
    <col min="6147" max="6147" width="11.42578125" style="26"/>
    <col min="6148" max="6148" width="16.7109375" style="26" bestFit="1" customWidth="1"/>
    <col min="6149" max="6149" width="15.7109375" style="26" customWidth="1"/>
    <col min="6150" max="6398" width="11.42578125" style="26"/>
    <col min="6399" max="6399" width="20.7109375" style="26" customWidth="1"/>
    <col min="6400" max="6400" width="30.7109375" style="26" customWidth="1"/>
    <col min="6401" max="6401" width="11.42578125" style="26"/>
    <col min="6402" max="6402" width="30.7109375" style="26" customWidth="1"/>
    <col min="6403" max="6403" width="11.42578125" style="26"/>
    <col min="6404" max="6404" width="16.7109375" style="26" bestFit="1" customWidth="1"/>
    <col min="6405" max="6405" width="15.7109375" style="26" customWidth="1"/>
    <col min="6406" max="6654" width="11.42578125" style="26"/>
    <col min="6655" max="6655" width="20.7109375" style="26" customWidth="1"/>
    <col min="6656" max="6656" width="30.7109375" style="26" customWidth="1"/>
    <col min="6657" max="6657" width="11.42578125" style="26"/>
    <col min="6658" max="6658" width="30.7109375" style="26" customWidth="1"/>
    <col min="6659" max="6659" width="11.42578125" style="26"/>
    <col min="6660" max="6660" width="16.7109375" style="26" bestFit="1" customWidth="1"/>
    <col min="6661" max="6661" width="15.7109375" style="26" customWidth="1"/>
    <col min="6662" max="6910" width="11.42578125" style="26"/>
    <col min="6911" max="6911" width="20.7109375" style="26" customWidth="1"/>
    <col min="6912" max="6912" width="30.7109375" style="26" customWidth="1"/>
    <col min="6913" max="6913" width="11.42578125" style="26"/>
    <col min="6914" max="6914" width="30.7109375" style="26" customWidth="1"/>
    <col min="6915" max="6915" width="11.42578125" style="26"/>
    <col min="6916" max="6916" width="16.7109375" style="26" bestFit="1" customWidth="1"/>
    <col min="6917" max="6917" width="15.7109375" style="26" customWidth="1"/>
    <col min="6918" max="7166" width="11.42578125" style="26"/>
    <col min="7167" max="7167" width="20.7109375" style="26" customWidth="1"/>
    <col min="7168" max="7168" width="30.7109375" style="26" customWidth="1"/>
    <col min="7169" max="7169" width="11.42578125" style="26"/>
    <col min="7170" max="7170" width="30.7109375" style="26" customWidth="1"/>
    <col min="7171" max="7171" width="11.42578125" style="26"/>
    <col min="7172" max="7172" width="16.7109375" style="26" bestFit="1" customWidth="1"/>
    <col min="7173" max="7173" width="15.7109375" style="26" customWidth="1"/>
    <col min="7174" max="7422" width="11.42578125" style="26"/>
    <col min="7423" max="7423" width="20.7109375" style="26" customWidth="1"/>
    <col min="7424" max="7424" width="30.7109375" style="26" customWidth="1"/>
    <col min="7425" max="7425" width="11.42578125" style="26"/>
    <col min="7426" max="7426" width="30.7109375" style="26" customWidth="1"/>
    <col min="7427" max="7427" width="11.42578125" style="26"/>
    <col min="7428" max="7428" width="16.7109375" style="26" bestFit="1" customWidth="1"/>
    <col min="7429" max="7429" width="15.7109375" style="26" customWidth="1"/>
    <col min="7430" max="7678" width="11.42578125" style="26"/>
    <col min="7679" max="7679" width="20.7109375" style="26" customWidth="1"/>
    <col min="7680" max="7680" width="30.7109375" style="26" customWidth="1"/>
    <col min="7681" max="7681" width="11.42578125" style="26"/>
    <col min="7682" max="7682" width="30.7109375" style="26" customWidth="1"/>
    <col min="7683" max="7683" width="11.42578125" style="26"/>
    <col min="7684" max="7684" width="16.7109375" style="26" bestFit="1" customWidth="1"/>
    <col min="7685" max="7685" width="15.7109375" style="26" customWidth="1"/>
    <col min="7686" max="7934" width="11.42578125" style="26"/>
    <col min="7935" max="7935" width="20.7109375" style="26" customWidth="1"/>
    <col min="7936" max="7936" width="30.7109375" style="26" customWidth="1"/>
    <col min="7937" max="7937" width="11.42578125" style="26"/>
    <col min="7938" max="7938" width="30.7109375" style="26" customWidth="1"/>
    <col min="7939" max="7939" width="11.42578125" style="26"/>
    <col min="7940" max="7940" width="16.7109375" style="26" bestFit="1" customWidth="1"/>
    <col min="7941" max="7941" width="15.7109375" style="26" customWidth="1"/>
    <col min="7942" max="8190" width="11.42578125" style="26"/>
    <col min="8191" max="8191" width="20.7109375" style="26" customWidth="1"/>
    <col min="8192" max="8192" width="30.7109375" style="26" customWidth="1"/>
    <col min="8193" max="8193" width="11.42578125" style="26"/>
    <col min="8194" max="8194" width="30.7109375" style="26" customWidth="1"/>
    <col min="8195" max="8195" width="11.42578125" style="26"/>
    <col min="8196" max="8196" width="16.7109375" style="26" bestFit="1" customWidth="1"/>
    <col min="8197" max="8197" width="15.7109375" style="26" customWidth="1"/>
    <col min="8198" max="8446" width="11.42578125" style="26"/>
    <col min="8447" max="8447" width="20.7109375" style="26" customWidth="1"/>
    <col min="8448" max="8448" width="30.7109375" style="26" customWidth="1"/>
    <col min="8449" max="8449" width="11.42578125" style="26"/>
    <col min="8450" max="8450" width="30.7109375" style="26" customWidth="1"/>
    <col min="8451" max="8451" width="11.42578125" style="26"/>
    <col min="8452" max="8452" width="16.7109375" style="26" bestFit="1" customWidth="1"/>
    <col min="8453" max="8453" width="15.7109375" style="26" customWidth="1"/>
    <col min="8454" max="8702" width="11.42578125" style="26"/>
    <col min="8703" max="8703" width="20.7109375" style="26" customWidth="1"/>
    <col min="8704" max="8704" width="30.7109375" style="26" customWidth="1"/>
    <col min="8705" max="8705" width="11.42578125" style="26"/>
    <col min="8706" max="8706" width="30.7109375" style="26" customWidth="1"/>
    <col min="8707" max="8707" width="11.42578125" style="26"/>
    <col min="8708" max="8708" width="16.7109375" style="26" bestFit="1" customWidth="1"/>
    <col min="8709" max="8709" width="15.7109375" style="26" customWidth="1"/>
    <col min="8710" max="8958" width="11.42578125" style="26"/>
    <col min="8959" max="8959" width="20.7109375" style="26" customWidth="1"/>
    <col min="8960" max="8960" width="30.7109375" style="26" customWidth="1"/>
    <col min="8961" max="8961" width="11.42578125" style="26"/>
    <col min="8962" max="8962" width="30.7109375" style="26" customWidth="1"/>
    <col min="8963" max="8963" width="11.42578125" style="26"/>
    <col min="8964" max="8964" width="16.7109375" style="26" bestFit="1" customWidth="1"/>
    <col min="8965" max="8965" width="15.7109375" style="26" customWidth="1"/>
    <col min="8966" max="9214" width="11.42578125" style="26"/>
    <col min="9215" max="9215" width="20.7109375" style="26" customWidth="1"/>
    <col min="9216" max="9216" width="30.7109375" style="26" customWidth="1"/>
    <col min="9217" max="9217" width="11.42578125" style="26"/>
    <col min="9218" max="9218" width="30.7109375" style="26" customWidth="1"/>
    <col min="9219" max="9219" width="11.42578125" style="26"/>
    <col min="9220" max="9220" width="16.7109375" style="26" bestFit="1" customWidth="1"/>
    <col min="9221" max="9221" width="15.7109375" style="26" customWidth="1"/>
    <col min="9222" max="9470" width="11.42578125" style="26"/>
    <col min="9471" max="9471" width="20.7109375" style="26" customWidth="1"/>
    <col min="9472" max="9472" width="30.7109375" style="26" customWidth="1"/>
    <col min="9473" max="9473" width="11.42578125" style="26"/>
    <col min="9474" max="9474" width="30.7109375" style="26" customWidth="1"/>
    <col min="9475" max="9475" width="11.42578125" style="26"/>
    <col min="9476" max="9476" width="16.7109375" style="26" bestFit="1" customWidth="1"/>
    <col min="9477" max="9477" width="15.7109375" style="26" customWidth="1"/>
    <col min="9478" max="9726" width="11.42578125" style="26"/>
    <col min="9727" max="9727" width="20.7109375" style="26" customWidth="1"/>
    <col min="9728" max="9728" width="30.7109375" style="26" customWidth="1"/>
    <col min="9729" max="9729" width="11.42578125" style="26"/>
    <col min="9730" max="9730" width="30.7109375" style="26" customWidth="1"/>
    <col min="9731" max="9731" width="11.42578125" style="26"/>
    <col min="9732" max="9732" width="16.7109375" style="26" bestFit="1" customWidth="1"/>
    <col min="9733" max="9733" width="15.7109375" style="26" customWidth="1"/>
    <col min="9734" max="9982" width="11.42578125" style="26"/>
    <col min="9983" max="9983" width="20.7109375" style="26" customWidth="1"/>
    <col min="9984" max="9984" width="30.7109375" style="26" customWidth="1"/>
    <col min="9985" max="9985" width="11.42578125" style="26"/>
    <col min="9986" max="9986" width="30.7109375" style="26" customWidth="1"/>
    <col min="9987" max="9987" width="11.42578125" style="26"/>
    <col min="9988" max="9988" width="16.7109375" style="26" bestFit="1" customWidth="1"/>
    <col min="9989" max="9989" width="15.7109375" style="26" customWidth="1"/>
    <col min="9990" max="10238" width="11.42578125" style="26"/>
    <col min="10239" max="10239" width="20.7109375" style="26" customWidth="1"/>
    <col min="10240" max="10240" width="30.7109375" style="26" customWidth="1"/>
    <col min="10241" max="10241" width="11.42578125" style="26"/>
    <col min="10242" max="10242" width="30.7109375" style="26" customWidth="1"/>
    <col min="10243" max="10243" width="11.42578125" style="26"/>
    <col min="10244" max="10244" width="16.7109375" style="26" bestFit="1" customWidth="1"/>
    <col min="10245" max="10245" width="15.7109375" style="26" customWidth="1"/>
    <col min="10246" max="10494" width="11.42578125" style="26"/>
    <col min="10495" max="10495" width="20.7109375" style="26" customWidth="1"/>
    <col min="10496" max="10496" width="30.7109375" style="26" customWidth="1"/>
    <col min="10497" max="10497" width="11.42578125" style="26"/>
    <col min="10498" max="10498" width="30.7109375" style="26" customWidth="1"/>
    <col min="10499" max="10499" width="11.42578125" style="26"/>
    <col min="10500" max="10500" width="16.7109375" style="26" bestFit="1" customWidth="1"/>
    <col min="10501" max="10501" width="15.7109375" style="26" customWidth="1"/>
    <col min="10502" max="10750" width="11.42578125" style="26"/>
    <col min="10751" max="10751" width="20.7109375" style="26" customWidth="1"/>
    <col min="10752" max="10752" width="30.7109375" style="26" customWidth="1"/>
    <col min="10753" max="10753" width="11.42578125" style="26"/>
    <col min="10754" max="10754" width="30.7109375" style="26" customWidth="1"/>
    <col min="10755" max="10755" width="11.42578125" style="26"/>
    <col min="10756" max="10756" width="16.7109375" style="26" bestFit="1" customWidth="1"/>
    <col min="10757" max="10757" width="15.7109375" style="26" customWidth="1"/>
    <col min="10758" max="11006" width="11.42578125" style="26"/>
    <col min="11007" max="11007" width="20.7109375" style="26" customWidth="1"/>
    <col min="11008" max="11008" width="30.7109375" style="26" customWidth="1"/>
    <col min="11009" max="11009" width="11.42578125" style="26"/>
    <col min="11010" max="11010" width="30.7109375" style="26" customWidth="1"/>
    <col min="11011" max="11011" width="11.42578125" style="26"/>
    <col min="11012" max="11012" width="16.7109375" style="26" bestFit="1" customWidth="1"/>
    <col min="11013" max="11013" width="15.7109375" style="26" customWidth="1"/>
    <col min="11014" max="11262" width="11.42578125" style="26"/>
    <col min="11263" max="11263" width="20.7109375" style="26" customWidth="1"/>
    <col min="11264" max="11264" width="30.7109375" style="26" customWidth="1"/>
    <col min="11265" max="11265" width="11.42578125" style="26"/>
    <col min="11266" max="11266" width="30.7109375" style="26" customWidth="1"/>
    <col min="11267" max="11267" width="11.42578125" style="26"/>
    <col min="11268" max="11268" width="16.7109375" style="26" bestFit="1" customWidth="1"/>
    <col min="11269" max="11269" width="15.7109375" style="26" customWidth="1"/>
    <col min="11270" max="11518" width="11.42578125" style="26"/>
    <col min="11519" max="11519" width="20.7109375" style="26" customWidth="1"/>
    <col min="11520" max="11520" width="30.7109375" style="26" customWidth="1"/>
    <col min="11521" max="11521" width="11.42578125" style="26"/>
    <col min="11522" max="11522" width="30.7109375" style="26" customWidth="1"/>
    <col min="11523" max="11523" width="11.42578125" style="26"/>
    <col min="11524" max="11524" width="16.7109375" style="26" bestFit="1" customWidth="1"/>
    <col min="11525" max="11525" width="15.7109375" style="26" customWidth="1"/>
    <col min="11526" max="11774" width="11.42578125" style="26"/>
    <col min="11775" max="11775" width="20.7109375" style="26" customWidth="1"/>
    <col min="11776" max="11776" width="30.7109375" style="26" customWidth="1"/>
    <col min="11777" max="11777" width="11.42578125" style="26"/>
    <col min="11778" max="11778" width="30.7109375" style="26" customWidth="1"/>
    <col min="11779" max="11779" width="11.42578125" style="26"/>
    <col min="11780" max="11780" width="16.7109375" style="26" bestFit="1" customWidth="1"/>
    <col min="11781" max="11781" width="15.7109375" style="26" customWidth="1"/>
    <col min="11782" max="12030" width="11.42578125" style="26"/>
    <col min="12031" max="12031" width="20.7109375" style="26" customWidth="1"/>
    <col min="12032" max="12032" width="30.7109375" style="26" customWidth="1"/>
    <col min="12033" max="12033" width="11.42578125" style="26"/>
    <col min="12034" max="12034" width="30.7109375" style="26" customWidth="1"/>
    <col min="12035" max="12035" width="11.42578125" style="26"/>
    <col min="12036" max="12036" width="16.7109375" style="26" bestFit="1" customWidth="1"/>
    <col min="12037" max="12037" width="15.7109375" style="26" customWidth="1"/>
    <col min="12038" max="12286" width="11.42578125" style="26"/>
    <col min="12287" max="12287" width="20.7109375" style="26" customWidth="1"/>
    <col min="12288" max="12288" width="30.7109375" style="26" customWidth="1"/>
    <col min="12289" max="12289" width="11.42578125" style="26"/>
    <col min="12290" max="12290" width="30.7109375" style="26" customWidth="1"/>
    <col min="12291" max="12291" width="11.42578125" style="26"/>
    <col min="12292" max="12292" width="16.7109375" style="26" bestFit="1" customWidth="1"/>
    <col min="12293" max="12293" width="15.7109375" style="26" customWidth="1"/>
    <col min="12294" max="12542" width="11.42578125" style="26"/>
    <col min="12543" max="12543" width="20.7109375" style="26" customWidth="1"/>
    <col min="12544" max="12544" width="30.7109375" style="26" customWidth="1"/>
    <col min="12545" max="12545" width="11.42578125" style="26"/>
    <col min="12546" max="12546" width="30.7109375" style="26" customWidth="1"/>
    <col min="12547" max="12547" width="11.42578125" style="26"/>
    <col min="12548" max="12548" width="16.7109375" style="26" bestFit="1" customWidth="1"/>
    <col min="12549" max="12549" width="15.7109375" style="26" customWidth="1"/>
    <col min="12550" max="12798" width="11.42578125" style="26"/>
    <col min="12799" max="12799" width="20.7109375" style="26" customWidth="1"/>
    <col min="12800" max="12800" width="30.7109375" style="26" customWidth="1"/>
    <col min="12801" max="12801" width="11.42578125" style="26"/>
    <col min="12802" max="12802" width="30.7109375" style="26" customWidth="1"/>
    <col min="12803" max="12803" width="11.42578125" style="26"/>
    <col min="12804" max="12804" width="16.7109375" style="26" bestFit="1" customWidth="1"/>
    <col min="12805" max="12805" width="15.7109375" style="26" customWidth="1"/>
    <col min="12806" max="13054" width="11.42578125" style="26"/>
    <col min="13055" max="13055" width="20.7109375" style="26" customWidth="1"/>
    <col min="13056" max="13056" width="30.7109375" style="26" customWidth="1"/>
    <col min="13057" max="13057" width="11.42578125" style="26"/>
    <col min="13058" max="13058" width="30.7109375" style="26" customWidth="1"/>
    <col min="13059" max="13059" width="11.42578125" style="26"/>
    <col min="13060" max="13060" width="16.7109375" style="26" bestFit="1" customWidth="1"/>
    <col min="13061" max="13061" width="15.7109375" style="26" customWidth="1"/>
    <col min="13062" max="13310" width="11.42578125" style="26"/>
    <col min="13311" max="13311" width="20.7109375" style="26" customWidth="1"/>
    <col min="13312" max="13312" width="30.7109375" style="26" customWidth="1"/>
    <col min="13313" max="13313" width="11.42578125" style="26"/>
    <col min="13314" max="13314" width="30.7109375" style="26" customWidth="1"/>
    <col min="13315" max="13315" width="11.42578125" style="26"/>
    <col min="13316" max="13316" width="16.7109375" style="26" bestFit="1" customWidth="1"/>
    <col min="13317" max="13317" width="15.7109375" style="26" customWidth="1"/>
    <col min="13318" max="13566" width="11.42578125" style="26"/>
    <col min="13567" max="13567" width="20.7109375" style="26" customWidth="1"/>
    <col min="13568" max="13568" width="30.7109375" style="26" customWidth="1"/>
    <col min="13569" max="13569" width="11.42578125" style="26"/>
    <col min="13570" max="13570" width="30.7109375" style="26" customWidth="1"/>
    <col min="13571" max="13571" width="11.42578125" style="26"/>
    <col min="13572" max="13572" width="16.7109375" style="26" bestFit="1" customWidth="1"/>
    <col min="13573" max="13573" width="15.7109375" style="26" customWidth="1"/>
    <col min="13574" max="13822" width="11.42578125" style="26"/>
    <col min="13823" max="13823" width="20.7109375" style="26" customWidth="1"/>
    <col min="13824" max="13824" width="30.7109375" style="26" customWidth="1"/>
    <col min="13825" max="13825" width="11.42578125" style="26"/>
    <col min="13826" max="13826" width="30.7109375" style="26" customWidth="1"/>
    <col min="13827" max="13827" width="11.42578125" style="26"/>
    <col min="13828" max="13828" width="16.7109375" style="26" bestFit="1" customWidth="1"/>
    <col min="13829" max="13829" width="15.7109375" style="26" customWidth="1"/>
    <col min="13830" max="14078" width="11.42578125" style="26"/>
    <col min="14079" max="14079" width="20.7109375" style="26" customWidth="1"/>
    <col min="14080" max="14080" width="30.7109375" style="26" customWidth="1"/>
    <col min="14081" max="14081" width="11.42578125" style="26"/>
    <col min="14082" max="14082" width="30.7109375" style="26" customWidth="1"/>
    <col min="14083" max="14083" width="11.42578125" style="26"/>
    <col min="14084" max="14084" width="16.7109375" style="26" bestFit="1" customWidth="1"/>
    <col min="14085" max="14085" width="15.7109375" style="26" customWidth="1"/>
    <col min="14086" max="14334" width="11.42578125" style="26"/>
    <col min="14335" max="14335" width="20.7109375" style="26" customWidth="1"/>
    <col min="14336" max="14336" width="30.7109375" style="26" customWidth="1"/>
    <col min="14337" max="14337" width="11.42578125" style="26"/>
    <col min="14338" max="14338" width="30.7109375" style="26" customWidth="1"/>
    <col min="14339" max="14339" width="11.42578125" style="26"/>
    <col min="14340" max="14340" width="16.7109375" style="26" bestFit="1" customWidth="1"/>
    <col min="14341" max="14341" width="15.7109375" style="26" customWidth="1"/>
    <col min="14342" max="14590" width="11.42578125" style="26"/>
    <col min="14591" max="14591" width="20.7109375" style="26" customWidth="1"/>
    <col min="14592" max="14592" width="30.7109375" style="26" customWidth="1"/>
    <col min="14593" max="14593" width="11.42578125" style="26"/>
    <col min="14594" max="14594" width="30.7109375" style="26" customWidth="1"/>
    <col min="14595" max="14595" width="11.42578125" style="26"/>
    <col min="14596" max="14596" width="16.7109375" style="26" bestFit="1" customWidth="1"/>
    <col min="14597" max="14597" width="15.7109375" style="26" customWidth="1"/>
    <col min="14598" max="14846" width="11.42578125" style="26"/>
    <col min="14847" max="14847" width="20.7109375" style="26" customWidth="1"/>
    <col min="14848" max="14848" width="30.7109375" style="26" customWidth="1"/>
    <col min="14849" max="14849" width="11.42578125" style="26"/>
    <col min="14850" max="14850" width="30.7109375" style="26" customWidth="1"/>
    <col min="14851" max="14851" width="11.42578125" style="26"/>
    <col min="14852" max="14852" width="16.7109375" style="26" bestFit="1" customWidth="1"/>
    <col min="14853" max="14853" width="15.7109375" style="26" customWidth="1"/>
    <col min="14854" max="15102" width="11.42578125" style="26"/>
    <col min="15103" max="15103" width="20.7109375" style="26" customWidth="1"/>
    <col min="15104" max="15104" width="30.7109375" style="26" customWidth="1"/>
    <col min="15105" max="15105" width="11.42578125" style="26"/>
    <col min="15106" max="15106" width="30.7109375" style="26" customWidth="1"/>
    <col min="15107" max="15107" width="11.42578125" style="26"/>
    <col min="15108" max="15108" width="16.7109375" style="26" bestFit="1" customWidth="1"/>
    <col min="15109" max="15109" width="15.7109375" style="26" customWidth="1"/>
    <col min="15110" max="15358" width="11.42578125" style="26"/>
    <col min="15359" max="15359" width="20.7109375" style="26" customWidth="1"/>
    <col min="15360" max="15360" width="30.7109375" style="26" customWidth="1"/>
    <col min="15361" max="15361" width="11.42578125" style="26"/>
    <col min="15362" max="15362" width="30.7109375" style="26" customWidth="1"/>
    <col min="15363" max="15363" width="11.42578125" style="26"/>
    <col min="15364" max="15364" width="16.7109375" style="26" bestFit="1" customWidth="1"/>
    <col min="15365" max="15365" width="15.7109375" style="26" customWidth="1"/>
    <col min="15366" max="15614" width="11.42578125" style="26"/>
    <col min="15615" max="15615" width="20.7109375" style="26" customWidth="1"/>
    <col min="15616" max="15616" width="30.7109375" style="26" customWidth="1"/>
    <col min="15617" max="15617" width="11.42578125" style="26"/>
    <col min="15618" max="15618" width="30.7109375" style="26" customWidth="1"/>
    <col min="15619" max="15619" width="11.42578125" style="26"/>
    <col min="15620" max="15620" width="16.7109375" style="26" bestFit="1" customWidth="1"/>
    <col min="15621" max="15621" width="15.7109375" style="26" customWidth="1"/>
    <col min="15622" max="15870" width="11.42578125" style="26"/>
    <col min="15871" max="15871" width="20.7109375" style="26" customWidth="1"/>
    <col min="15872" max="15872" width="30.7109375" style="26" customWidth="1"/>
    <col min="15873" max="15873" width="11.42578125" style="26"/>
    <col min="15874" max="15874" width="30.7109375" style="26" customWidth="1"/>
    <col min="15875" max="15875" width="11.42578125" style="26"/>
    <col min="15876" max="15876" width="16.7109375" style="26" bestFit="1" customWidth="1"/>
    <col min="15877" max="15877" width="15.7109375" style="26" customWidth="1"/>
    <col min="15878" max="16126" width="11.42578125" style="26"/>
    <col min="16127" max="16127" width="20.7109375" style="26" customWidth="1"/>
    <col min="16128" max="16128" width="30.7109375" style="26" customWidth="1"/>
    <col min="16129" max="16129" width="11.42578125" style="26"/>
    <col min="16130" max="16130" width="30.7109375" style="26" customWidth="1"/>
    <col min="16131" max="16131" width="11.42578125" style="26"/>
    <col min="16132" max="16132" width="16.7109375" style="26" bestFit="1" customWidth="1"/>
    <col min="16133" max="16133" width="15.7109375" style="26" customWidth="1"/>
    <col min="16134" max="16384" width="11.42578125" style="26"/>
  </cols>
  <sheetData>
    <row r="1" spans="1:13" ht="20.25" customHeight="1">
      <c r="A1" s="23" t="s">
        <v>333</v>
      </c>
      <c r="B1" s="23">
        <v>2020</v>
      </c>
      <c r="C1" s="24"/>
      <c r="D1" s="24"/>
      <c r="E1" s="25"/>
      <c r="F1" s="25"/>
      <c r="H1" s="222" t="s">
        <v>491</v>
      </c>
      <c r="I1" s="221"/>
      <c r="J1" s="221"/>
      <c r="K1" s="221"/>
      <c r="L1" s="221"/>
      <c r="M1" s="210"/>
    </row>
    <row r="2" spans="1:13" ht="26.25">
      <c r="A2" s="24"/>
      <c r="B2" s="27" t="s">
        <v>334</v>
      </c>
      <c r="C2" s="24"/>
      <c r="D2" s="28" t="s">
        <v>335</v>
      </c>
      <c r="E2" s="25"/>
      <c r="F2" s="25"/>
      <c r="H2" s="209" t="s">
        <v>488</v>
      </c>
      <c r="I2" s="210"/>
      <c r="J2" s="210"/>
      <c r="K2" s="210"/>
      <c r="L2" s="210"/>
      <c r="M2" s="210"/>
    </row>
    <row r="3" spans="1:13" s="31" customFormat="1">
      <c r="A3" s="29"/>
      <c r="B3" s="30"/>
      <c r="C3" s="29"/>
      <c r="D3" s="32" t="str">
        <f>A1</f>
        <v>KW 1</v>
      </c>
      <c r="E3" s="25"/>
      <c r="F3" s="25"/>
      <c r="H3" s="211" t="s">
        <v>1013</v>
      </c>
      <c r="I3" s="210"/>
      <c r="J3" s="210"/>
      <c r="K3" s="210"/>
      <c r="L3" s="210"/>
      <c r="M3" s="210"/>
    </row>
    <row r="4" spans="1:13">
      <c r="A4" s="24"/>
      <c r="B4" s="24"/>
      <c r="C4" s="24"/>
      <c r="D4" s="34" t="s">
        <v>1269</v>
      </c>
      <c r="E4" s="25"/>
      <c r="F4" s="25"/>
      <c r="H4" s="211" t="s">
        <v>1012</v>
      </c>
      <c r="I4" s="212"/>
      <c r="J4" s="212"/>
      <c r="K4" s="212"/>
      <c r="L4" s="212"/>
      <c r="M4" s="341" t="s">
        <v>1188</v>
      </c>
    </row>
    <row r="5" spans="1:13">
      <c r="A5" s="33"/>
      <c r="B5" s="346" t="s">
        <v>336</v>
      </c>
      <c r="C5" s="24"/>
      <c r="D5" s="35" t="s">
        <v>1269</v>
      </c>
      <c r="E5" s="25"/>
      <c r="F5" s="25"/>
      <c r="H5" s="211" t="s">
        <v>1014</v>
      </c>
      <c r="I5" s="210"/>
      <c r="J5" s="210"/>
      <c r="K5" s="210"/>
      <c r="L5" s="210"/>
      <c r="M5" s="341" t="s">
        <v>1189</v>
      </c>
    </row>
    <row r="6" spans="1:13">
      <c r="A6" s="24"/>
      <c r="B6" s="346" t="s">
        <v>337</v>
      </c>
      <c r="C6" s="24"/>
      <c r="D6" s="34" t="s">
        <v>1269</v>
      </c>
      <c r="E6" s="25"/>
      <c r="F6" s="25"/>
      <c r="H6" s="210" t="s">
        <v>1015</v>
      </c>
      <c r="I6" s="210"/>
      <c r="J6" s="210"/>
      <c r="K6" s="210"/>
      <c r="L6" s="210"/>
      <c r="M6" s="210"/>
    </row>
    <row r="7" spans="1:13">
      <c r="A7" s="24"/>
      <c r="B7" s="36">
        <v>43829</v>
      </c>
      <c r="C7" s="24"/>
      <c r="D7" s="34" t="s">
        <v>1269</v>
      </c>
      <c r="E7" s="37"/>
      <c r="F7" s="25"/>
      <c r="H7" s="210" t="s">
        <v>1016</v>
      </c>
      <c r="I7" s="210"/>
      <c r="J7" s="210"/>
      <c r="K7" s="210"/>
      <c r="L7" s="210"/>
      <c r="M7" s="210"/>
    </row>
    <row r="8" spans="1:13">
      <c r="A8" s="24"/>
      <c r="B8" s="24"/>
      <c r="C8" s="24"/>
      <c r="D8" s="347"/>
      <c r="E8" s="37"/>
      <c r="F8" s="25"/>
      <c r="H8" s="210" t="s">
        <v>1017</v>
      </c>
      <c r="I8" s="210"/>
      <c r="J8" s="210"/>
      <c r="K8" s="210"/>
      <c r="L8" s="210"/>
      <c r="M8" s="210"/>
    </row>
    <row r="9" spans="1:13">
      <c r="A9" s="24"/>
      <c r="B9" s="24"/>
      <c r="C9" s="24"/>
      <c r="D9" s="348"/>
      <c r="E9" s="37"/>
      <c r="F9" s="25"/>
      <c r="H9" s="210" t="s">
        <v>1019</v>
      </c>
      <c r="I9" s="210"/>
      <c r="J9" s="210"/>
      <c r="K9" s="210"/>
      <c r="L9" s="210"/>
      <c r="M9" s="210"/>
    </row>
    <row r="10" spans="1:13">
      <c r="A10" s="24"/>
      <c r="B10" s="24"/>
      <c r="C10" s="24"/>
      <c r="D10" s="347"/>
      <c r="E10" s="25"/>
      <c r="F10" s="25"/>
      <c r="H10" s="210" t="s">
        <v>1020</v>
      </c>
      <c r="I10" s="210"/>
      <c r="J10" s="210"/>
      <c r="K10" s="210"/>
      <c r="L10" s="210"/>
      <c r="M10" s="210"/>
    </row>
    <row r="11" spans="1:13" ht="15.75">
      <c r="A11" s="42" t="s">
        <v>1194</v>
      </c>
      <c r="C11" s="131" t="s">
        <v>338</v>
      </c>
      <c r="D11" s="42" t="s">
        <v>1202</v>
      </c>
      <c r="E11" s="131">
        <v>1</v>
      </c>
      <c r="F11" s="131">
        <v>27</v>
      </c>
      <c r="G11" s="38"/>
      <c r="H11" s="210" t="s">
        <v>1018</v>
      </c>
      <c r="I11" s="210"/>
      <c r="J11" s="210"/>
      <c r="K11" s="210"/>
      <c r="L11" s="210"/>
      <c r="M11" s="210"/>
    </row>
    <row r="12" spans="1:13" ht="15">
      <c r="A12" s="261" t="s">
        <v>1263</v>
      </c>
      <c r="C12" s="131" t="s">
        <v>339</v>
      </c>
      <c r="D12" s="42" t="s">
        <v>1173</v>
      </c>
      <c r="E12" s="131">
        <v>2</v>
      </c>
      <c r="F12" s="131">
        <v>28</v>
      </c>
      <c r="G12" s="38"/>
      <c r="H12" s="210"/>
      <c r="I12" s="210"/>
      <c r="J12" s="210"/>
      <c r="K12" s="210"/>
      <c r="L12" s="210"/>
      <c r="M12" s="210"/>
    </row>
    <row r="13" spans="1:13">
      <c r="A13" s="261" t="s">
        <v>1264</v>
      </c>
      <c r="C13" s="131" t="s">
        <v>340</v>
      </c>
      <c r="D13" s="363"/>
      <c r="E13" s="131">
        <v>3</v>
      </c>
      <c r="F13" s="131">
        <v>29</v>
      </c>
      <c r="G13" s="38"/>
      <c r="H13" s="343"/>
      <c r="I13" s="343"/>
      <c r="J13" s="343"/>
      <c r="K13" s="343"/>
      <c r="L13" s="343"/>
      <c r="M13" s="343"/>
    </row>
    <row r="14" spans="1:13">
      <c r="C14" s="131" t="s">
        <v>341</v>
      </c>
      <c r="D14" s="364"/>
      <c r="E14" s="131">
        <v>4</v>
      </c>
      <c r="F14" s="131">
        <v>30</v>
      </c>
      <c r="G14" s="345"/>
      <c r="H14" s="342" t="s">
        <v>1190</v>
      </c>
      <c r="I14" s="343"/>
      <c r="J14" s="343"/>
      <c r="K14" s="343"/>
      <c r="L14" s="343"/>
      <c r="M14" s="343"/>
    </row>
    <row r="15" spans="1:13">
      <c r="A15" s="421" t="s">
        <v>1262</v>
      </c>
      <c r="B15" s="422"/>
      <c r="C15" s="131" t="s">
        <v>313</v>
      </c>
      <c r="D15" s="363"/>
      <c r="E15" s="131">
        <v>5</v>
      </c>
      <c r="F15" s="131">
        <v>31</v>
      </c>
      <c r="G15" s="345"/>
      <c r="H15" s="342" t="s">
        <v>1191</v>
      </c>
      <c r="I15" s="343"/>
      <c r="J15" s="343"/>
      <c r="K15" s="343"/>
      <c r="L15" s="343"/>
    </row>
    <row r="16" spans="1:13">
      <c r="A16" s="423" t="s">
        <v>1261</v>
      </c>
      <c r="B16" s="424"/>
      <c r="C16" s="131" t="s">
        <v>342</v>
      </c>
      <c r="D16" s="364"/>
      <c r="E16" s="131">
        <v>6</v>
      </c>
      <c r="F16" s="131">
        <v>32</v>
      </c>
      <c r="G16" s="344"/>
      <c r="H16" s="231" t="s">
        <v>1192</v>
      </c>
      <c r="M16" s="343"/>
    </row>
    <row r="17" spans="1:13">
      <c r="A17" s="425" t="s">
        <v>1215</v>
      </c>
      <c r="B17" s="426" t="s">
        <v>1241</v>
      </c>
      <c r="C17" s="131" t="s">
        <v>343</v>
      </c>
      <c r="D17" s="363"/>
      <c r="E17" s="131">
        <v>7</v>
      </c>
      <c r="F17" s="131">
        <v>33</v>
      </c>
      <c r="G17" s="344"/>
      <c r="H17" s="231" t="s">
        <v>1193</v>
      </c>
      <c r="M17" s="343"/>
    </row>
    <row r="18" spans="1:13">
      <c r="A18" s="425" t="s">
        <v>1216</v>
      </c>
      <c r="B18" s="426" t="s">
        <v>1242</v>
      </c>
      <c r="C18" s="131" t="s">
        <v>344</v>
      </c>
      <c r="D18" s="365"/>
      <c r="E18" s="131">
        <v>8</v>
      </c>
      <c r="F18" s="131">
        <v>34</v>
      </c>
      <c r="G18" s="38"/>
    </row>
    <row r="19" spans="1:13">
      <c r="A19" s="425" t="s">
        <v>1217</v>
      </c>
      <c r="B19" s="426" t="s">
        <v>1260</v>
      </c>
      <c r="C19" s="131" t="s">
        <v>345</v>
      </c>
      <c r="D19" s="363"/>
      <c r="E19" s="131">
        <v>9</v>
      </c>
      <c r="F19" s="131">
        <v>35</v>
      </c>
      <c r="G19" s="38"/>
      <c r="H19" s="231" t="s">
        <v>519</v>
      </c>
    </row>
    <row r="20" spans="1:13">
      <c r="A20" s="427" t="s">
        <v>1220</v>
      </c>
      <c r="B20" s="428" t="s">
        <v>1243</v>
      </c>
      <c r="C20" s="131" t="s">
        <v>346</v>
      </c>
      <c r="D20" s="364"/>
      <c r="E20" s="131">
        <v>10</v>
      </c>
      <c r="F20" s="131">
        <v>36</v>
      </c>
      <c r="G20" s="38"/>
      <c r="H20" s="230" t="s">
        <v>386</v>
      </c>
      <c r="I20" s="131" t="s">
        <v>387</v>
      </c>
      <c r="K20" s="249" t="s">
        <v>769</v>
      </c>
    </row>
    <row r="21" spans="1:13">
      <c r="C21" s="131" t="s">
        <v>347</v>
      </c>
      <c r="E21" s="131">
        <v>11</v>
      </c>
      <c r="F21" s="131">
        <v>37</v>
      </c>
      <c r="G21" s="38"/>
      <c r="H21" s="230" t="s">
        <v>388</v>
      </c>
      <c r="I21" s="131" t="s">
        <v>389</v>
      </c>
    </row>
    <row r="22" spans="1:13">
      <c r="C22" s="131" t="s">
        <v>348</v>
      </c>
      <c r="E22" s="131">
        <v>12</v>
      </c>
      <c r="F22" s="131">
        <v>38</v>
      </c>
      <c r="G22" s="38"/>
      <c r="H22" s="230" t="s">
        <v>390</v>
      </c>
      <c r="I22" s="131" t="s">
        <v>391</v>
      </c>
    </row>
    <row r="23" spans="1:13" ht="15.75">
      <c r="A23" s="39" t="s">
        <v>1227</v>
      </c>
      <c r="C23" s="39"/>
      <c r="E23" s="131">
        <v>13</v>
      </c>
      <c r="F23" s="131">
        <v>39</v>
      </c>
    </row>
    <row r="24" spans="1:13">
      <c r="A24" s="353" t="s">
        <v>399</v>
      </c>
      <c r="B24" s="26" t="s">
        <v>400</v>
      </c>
      <c r="C24" s="352" t="s">
        <v>399</v>
      </c>
      <c r="D24" s="26" t="s">
        <v>400</v>
      </c>
      <c r="E24" s="131">
        <v>14</v>
      </c>
      <c r="F24" s="131">
        <v>40</v>
      </c>
      <c r="H24" s="231" t="s">
        <v>1034</v>
      </c>
    </row>
    <row r="25" spans="1:13" ht="18">
      <c r="A25" s="40" t="s">
        <v>350</v>
      </c>
      <c r="B25" s="26" t="s">
        <v>351</v>
      </c>
      <c r="C25" s="223" t="s">
        <v>492</v>
      </c>
      <c r="D25" s="350" t="s">
        <v>496</v>
      </c>
      <c r="E25" s="131">
        <v>15</v>
      </c>
      <c r="F25" s="131">
        <v>41</v>
      </c>
      <c r="G25" s="38"/>
      <c r="H25" s="26" t="s">
        <v>1035</v>
      </c>
    </row>
    <row r="26" spans="1:13" ht="18">
      <c r="A26" s="40" t="s">
        <v>353</v>
      </c>
      <c r="B26" s="26" t="s">
        <v>486</v>
      </c>
      <c r="C26" s="223" t="s">
        <v>353</v>
      </c>
      <c r="D26" s="26" t="s">
        <v>497</v>
      </c>
      <c r="E26" s="131">
        <v>16</v>
      </c>
      <c r="F26" s="131">
        <v>42</v>
      </c>
      <c r="G26" s="38"/>
      <c r="H26" s="26" t="s">
        <v>1036</v>
      </c>
    </row>
    <row r="27" spans="1:13" ht="18">
      <c r="A27" s="40" t="s">
        <v>354</v>
      </c>
      <c r="B27" s="26" t="s">
        <v>355</v>
      </c>
      <c r="C27" s="223" t="s">
        <v>493</v>
      </c>
      <c r="D27" s="26" t="s">
        <v>498</v>
      </c>
      <c r="E27" s="131">
        <v>17</v>
      </c>
      <c r="F27" s="131">
        <v>43</v>
      </c>
      <c r="G27" s="38"/>
    </row>
    <row r="28" spans="1:13" ht="18">
      <c r="A28" s="40" t="s">
        <v>356</v>
      </c>
      <c r="B28" s="26" t="s">
        <v>357</v>
      </c>
      <c r="C28" s="223" t="s">
        <v>494</v>
      </c>
      <c r="D28" s="26" t="s">
        <v>499</v>
      </c>
      <c r="E28" s="131">
        <v>18</v>
      </c>
      <c r="F28" s="131">
        <v>44</v>
      </c>
      <c r="G28" s="38"/>
      <c r="H28" s="231" t="s">
        <v>1199</v>
      </c>
    </row>
    <row r="29" spans="1:13" ht="18">
      <c r="A29" s="40" t="s">
        <v>1219</v>
      </c>
      <c r="B29" s="26" t="s">
        <v>358</v>
      </c>
      <c r="C29" s="223" t="s">
        <v>495</v>
      </c>
      <c r="D29" s="26" t="s">
        <v>500</v>
      </c>
      <c r="E29" s="131">
        <v>19</v>
      </c>
      <c r="F29" s="131">
        <v>45</v>
      </c>
      <c r="G29" s="38"/>
      <c r="H29" s="26" t="s">
        <v>1197</v>
      </c>
    </row>
    <row r="30" spans="1:13" ht="18">
      <c r="A30" s="223" t="s">
        <v>508</v>
      </c>
      <c r="B30" s="26" t="s">
        <v>509</v>
      </c>
      <c r="C30" s="223" t="s">
        <v>501</v>
      </c>
      <c r="D30" s="26" t="s">
        <v>502</v>
      </c>
      <c r="E30" s="131">
        <v>20</v>
      </c>
      <c r="F30" s="131">
        <v>46</v>
      </c>
      <c r="G30" s="38"/>
      <c r="H30" s="26" t="s">
        <v>1198</v>
      </c>
    </row>
    <row r="31" spans="1:13" ht="18">
      <c r="A31" s="223" t="s">
        <v>375</v>
      </c>
      <c r="B31" s="26" t="s">
        <v>510</v>
      </c>
      <c r="C31" s="223" t="s">
        <v>503</v>
      </c>
      <c r="D31" s="26" t="s">
        <v>504</v>
      </c>
      <c r="E31" s="131">
        <v>21</v>
      </c>
      <c r="F31" s="131">
        <v>47</v>
      </c>
      <c r="G31" s="38"/>
    </row>
    <row r="32" spans="1:13" ht="15" customHeight="1">
      <c r="A32" s="223" t="s">
        <v>1208</v>
      </c>
      <c r="B32" s="26" t="s">
        <v>421</v>
      </c>
      <c r="C32" s="223" t="s">
        <v>376</v>
      </c>
      <c r="D32" s="26" t="s">
        <v>505</v>
      </c>
      <c r="E32" s="131">
        <v>22</v>
      </c>
      <c r="F32" s="131">
        <v>48</v>
      </c>
      <c r="G32" s="38"/>
      <c r="H32" s="231" t="s">
        <v>1200</v>
      </c>
    </row>
    <row r="33" spans="1:8" ht="15" customHeight="1">
      <c r="A33" s="223" t="s">
        <v>1207</v>
      </c>
      <c r="B33" s="26" t="s">
        <v>511</v>
      </c>
      <c r="C33" s="223" t="s">
        <v>1225</v>
      </c>
      <c r="D33" s="26" t="s">
        <v>506</v>
      </c>
      <c r="E33" s="131">
        <v>23</v>
      </c>
      <c r="F33" s="131">
        <v>49</v>
      </c>
      <c r="G33" s="38"/>
      <c r="H33" s="26" t="s">
        <v>1201</v>
      </c>
    </row>
    <row r="34" spans="1:8" ht="15" customHeight="1">
      <c r="A34" s="351">
        <v>7</v>
      </c>
      <c r="B34" s="26" t="s">
        <v>3</v>
      </c>
      <c r="C34" s="224" t="s">
        <v>1211</v>
      </c>
      <c r="D34" s="26" t="s">
        <v>507</v>
      </c>
      <c r="E34" s="131">
        <v>24</v>
      </c>
      <c r="F34" s="131">
        <v>50</v>
      </c>
      <c r="G34" s="38"/>
    </row>
    <row r="35" spans="1:8" ht="15" customHeight="1">
      <c r="A35" s="349" t="s">
        <v>1210</v>
      </c>
      <c r="B35" s="26" t="s">
        <v>1218</v>
      </c>
      <c r="C35" s="349" t="s">
        <v>1212</v>
      </c>
      <c r="D35" s="26" t="s">
        <v>1203</v>
      </c>
      <c r="E35" s="131">
        <v>25</v>
      </c>
      <c r="F35" s="131">
        <v>51</v>
      </c>
      <c r="G35" s="38"/>
      <c r="H35" s="231" t="s">
        <v>1239</v>
      </c>
    </row>
    <row r="36" spans="1:8" ht="15" customHeight="1">
      <c r="A36" s="349" t="s">
        <v>352</v>
      </c>
      <c r="B36" s="26" t="s">
        <v>1204</v>
      </c>
      <c r="C36" s="349" t="s">
        <v>386</v>
      </c>
      <c r="D36" s="26" t="s">
        <v>1226</v>
      </c>
      <c r="E36" s="131">
        <v>26</v>
      </c>
      <c r="F36" s="131">
        <v>52</v>
      </c>
      <c r="H36" s="26" t="s">
        <v>1231</v>
      </c>
    </row>
    <row r="37" spans="1:8" ht="17.25" customHeight="1">
      <c r="A37" s="366" t="s">
        <v>1209</v>
      </c>
      <c r="B37" s="26" t="s">
        <v>1205</v>
      </c>
      <c r="C37" s="367" t="s">
        <v>1240</v>
      </c>
      <c r="D37" s="368" t="s">
        <v>1206</v>
      </c>
      <c r="F37" s="131">
        <v>53</v>
      </c>
      <c r="H37" s="26" t="s">
        <v>1238</v>
      </c>
    </row>
    <row r="38" spans="1:8" ht="15.75" customHeight="1">
      <c r="A38" s="224" t="s">
        <v>1223</v>
      </c>
      <c r="B38" s="26" t="s">
        <v>1221</v>
      </c>
      <c r="C38" s="224" t="s">
        <v>1224</v>
      </c>
      <c r="D38" s="26" t="s">
        <v>1222</v>
      </c>
      <c r="H38" s="26" t="s">
        <v>78</v>
      </c>
    </row>
    <row r="39" spans="1:8" ht="15.75" customHeight="1">
      <c r="A39" s="349" t="s">
        <v>1266</v>
      </c>
      <c r="B39" s="26" t="s">
        <v>1267</v>
      </c>
      <c r="C39" s="429" t="s">
        <v>501</v>
      </c>
      <c r="D39" s="26" t="s">
        <v>1265</v>
      </c>
    </row>
    <row r="40" spans="1:8" ht="15" customHeight="1"/>
  </sheetData>
  <conditionalFormatting sqref="D4 D6">
    <cfRule type="cellIs" dxfId="16" priority="10" stopIfTrue="1" operator="greaterThan">
      <formula>0</formula>
    </cfRule>
  </conditionalFormatting>
  <conditionalFormatting sqref="D7 D5">
    <cfRule type="cellIs" dxfId="15" priority="9" stopIfTrue="1" operator="greaterThan">
      <formula>0</formula>
    </cfRule>
  </conditionalFormatting>
  <conditionalFormatting sqref="D8:D10">
    <cfRule type="cellIs" dxfId="14" priority="1" stopIfTrue="1" operator="greaterThan">
      <formula>0</formula>
    </cfRule>
  </conditionalFormatting>
  <printOptions horizontalCentered="1" verticalCentered="1"/>
  <pageMargins left="0.39370078740157483" right="0.19685039370078741" top="0.39370078740157483" bottom="0.39370078740157483" header="0.31496062992125984" footer="0.31496062992125984"/>
  <pageSetup paperSize="9" scale="82" orientation="landscape" horizontalDpi="300" verticalDpi="300" r:id="rId1"/>
  <headerFooter alignWithMargins="0">
    <oddHeader>Wochenarbeitszeit</oddHeader>
    <oddFooter>Erstellt von WLuck &amp;D&amp;RSeite 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26"/>
  <sheetViews>
    <sheetView zoomScale="38" workbookViewId="0">
      <pane ySplit="1" topLeftCell="A2" activePane="bottomLeft" state="frozen"/>
      <selection pane="bottomLeft" activeCell="AV9" sqref="AV9"/>
    </sheetView>
  </sheetViews>
  <sheetFormatPr baseColWidth="10" defaultRowHeight="37.5"/>
  <cols>
    <col min="1" max="1" width="18.7109375" style="395" customWidth="1"/>
    <col min="2" max="29" width="11.42578125" style="330"/>
    <col min="30" max="30" width="12.42578125" style="330" bestFit="1" customWidth="1"/>
    <col min="31" max="32" width="11.42578125" style="330"/>
    <col min="33" max="33" width="18.7109375" style="396" customWidth="1"/>
    <col min="34" max="256" width="11.42578125" style="330"/>
    <col min="257" max="257" width="18.7109375" style="330" customWidth="1"/>
    <col min="258" max="285" width="11.42578125" style="330"/>
    <col min="286" max="286" width="12.42578125" style="330" bestFit="1" customWidth="1"/>
    <col min="287" max="288" width="11.42578125" style="330"/>
    <col min="289" max="289" width="18.7109375" style="330" customWidth="1"/>
    <col min="290" max="512" width="11.42578125" style="330"/>
    <col min="513" max="513" width="18.7109375" style="330" customWidth="1"/>
    <col min="514" max="541" width="11.42578125" style="330"/>
    <col min="542" max="542" width="12.42578125" style="330" bestFit="1" customWidth="1"/>
    <col min="543" max="544" width="11.42578125" style="330"/>
    <col min="545" max="545" width="18.7109375" style="330" customWidth="1"/>
    <col min="546" max="768" width="11.42578125" style="330"/>
    <col min="769" max="769" width="18.7109375" style="330" customWidth="1"/>
    <col min="770" max="797" width="11.42578125" style="330"/>
    <col min="798" max="798" width="12.42578125" style="330" bestFit="1" customWidth="1"/>
    <col min="799" max="800" width="11.42578125" style="330"/>
    <col min="801" max="801" width="18.7109375" style="330" customWidth="1"/>
    <col min="802" max="1024" width="11.42578125" style="330"/>
    <col min="1025" max="1025" width="18.7109375" style="330" customWidth="1"/>
    <col min="1026" max="1053" width="11.42578125" style="330"/>
    <col min="1054" max="1054" width="12.42578125" style="330" bestFit="1" customWidth="1"/>
    <col min="1055" max="1056" width="11.42578125" style="330"/>
    <col min="1057" max="1057" width="18.7109375" style="330" customWidth="1"/>
    <col min="1058" max="1280" width="11.42578125" style="330"/>
    <col min="1281" max="1281" width="18.7109375" style="330" customWidth="1"/>
    <col min="1282" max="1309" width="11.42578125" style="330"/>
    <col min="1310" max="1310" width="12.42578125" style="330" bestFit="1" customWidth="1"/>
    <col min="1311" max="1312" width="11.42578125" style="330"/>
    <col min="1313" max="1313" width="18.7109375" style="330" customWidth="1"/>
    <col min="1314" max="1536" width="11.42578125" style="330"/>
    <col min="1537" max="1537" width="18.7109375" style="330" customWidth="1"/>
    <col min="1538" max="1565" width="11.42578125" style="330"/>
    <col min="1566" max="1566" width="12.42578125" style="330" bestFit="1" customWidth="1"/>
    <col min="1567" max="1568" width="11.42578125" style="330"/>
    <col min="1569" max="1569" width="18.7109375" style="330" customWidth="1"/>
    <col min="1570" max="1792" width="11.42578125" style="330"/>
    <col min="1793" max="1793" width="18.7109375" style="330" customWidth="1"/>
    <col min="1794" max="1821" width="11.42578125" style="330"/>
    <col min="1822" max="1822" width="12.42578125" style="330" bestFit="1" customWidth="1"/>
    <col min="1823" max="1824" width="11.42578125" style="330"/>
    <col min="1825" max="1825" width="18.7109375" style="330" customWidth="1"/>
    <col min="1826" max="2048" width="11.42578125" style="330"/>
    <col min="2049" max="2049" width="18.7109375" style="330" customWidth="1"/>
    <col min="2050" max="2077" width="11.42578125" style="330"/>
    <col min="2078" max="2078" width="12.42578125" style="330" bestFit="1" customWidth="1"/>
    <col min="2079" max="2080" width="11.42578125" style="330"/>
    <col min="2081" max="2081" width="18.7109375" style="330" customWidth="1"/>
    <col min="2082" max="2304" width="11.42578125" style="330"/>
    <col min="2305" max="2305" width="18.7109375" style="330" customWidth="1"/>
    <col min="2306" max="2333" width="11.42578125" style="330"/>
    <col min="2334" max="2334" width="12.42578125" style="330" bestFit="1" customWidth="1"/>
    <col min="2335" max="2336" width="11.42578125" style="330"/>
    <col min="2337" max="2337" width="18.7109375" style="330" customWidth="1"/>
    <col min="2338" max="2560" width="11.42578125" style="330"/>
    <col min="2561" max="2561" width="18.7109375" style="330" customWidth="1"/>
    <col min="2562" max="2589" width="11.42578125" style="330"/>
    <col min="2590" max="2590" width="12.42578125" style="330" bestFit="1" customWidth="1"/>
    <col min="2591" max="2592" width="11.42578125" style="330"/>
    <col min="2593" max="2593" width="18.7109375" style="330" customWidth="1"/>
    <col min="2594" max="2816" width="11.42578125" style="330"/>
    <col min="2817" max="2817" width="18.7109375" style="330" customWidth="1"/>
    <col min="2818" max="2845" width="11.42578125" style="330"/>
    <col min="2846" max="2846" width="12.42578125" style="330" bestFit="1" customWidth="1"/>
    <col min="2847" max="2848" width="11.42578125" style="330"/>
    <col min="2849" max="2849" width="18.7109375" style="330" customWidth="1"/>
    <col min="2850" max="3072" width="11.42578125" style="330"/>
    <col min="3073" max="3073" width="18.7109375" style="330" customWidth="1"/>
    <col min="3074" max="3101" width="11.42578125" style="330"/>
    <col min="3102" max="3102" width="12.42578125" style="330" bestFit="1" customWidth="1"/>
    <col min="3103" max="3104" width="11.42578125" style="330"/>
    <col min="3105" max="3105" width="18.7109375" style="330" customWidth="1"/>
    <col min="3106" max="3328" width="11.42578125" style="330"/>
    <col min="3329" max="3329" width="18.7109375" style="330" customWidth="1"/>
    <col min="3330" max="3357" width="11.42578125" style="330"/>
    <col min="3358" max="3358" width="12.42578125" style="330" bestFit="1" customWidth="1"/>
    <col min="3359" max="3360" width="11.42578125" style="330"/>
    <col min="3361" max="3361" width="18.7109375" style="330" customWidth="1"/>
    <col min="3362" max="3584" width="11.42578125" style="330"/>
    <col min="3585" max="3585" width="18.7109375" style="330" customWidth="1"/>
    <col min="3586" max="3613" width="11.42578125" style="330"/>
    <col min="3614" max="3614" width="12.42578125" style="330" bestFit="1" customWidth="1"/>
    <col min="3615" max="3616" width="11.42578125" style="330"/>
    <col min="3617" max="3617" width="18.7109375" style="330" customWidth="1"/>
    <col min="3618" max="3840" width="11.42578125" style="330"/>
    <col min="3841" max="3841" width="18.7109375" style="330" customWidth="1"/>
    <col min="3842" max="3869" width="11.42578125" style="330"/>
    <col min="3870" max="3870" width="12.42578125" style="330" bestFit="1" customWidth="1"/>
    <col min="3871" max="3872" width="11.42578125" style="330"/>
    <col min="3873" max="3873" width="18.7109375" style="330" customWidth="1"/>
    <col min="3874" max="4096" width="11.42578125" style="330"/>
    <col min="4097" max="4097" width="18.7109375" style="330" customWidth="1"/>
    <col min="4098" max="4125" width="11.42578125" style="330"/>
    <col min="4126" max="4126" width="12.42578125" style="330" bestFit="1" customWidth="1"/>
    <col min="4127" max="4128" width="11.42578125" style="330"/>
    <col min="4129" max="4129" width="18.7109375" style="330" customWidth="1"/>
    <col min="4130" max="4352" width="11.42578125" style="330"/>
    <col min="4353" max="4353" width="18.7109375" style="330" customWidth="1"/>
    <col min="4354" max="4381" width="11.42578125" style="330"/>
    <col min="4382" max="4382" width="12.42578125" style="330" bestFit="1" customWidth="1"/>
    <col min="4383" max="4384" width="11.42578125" style="330"/>
    <col min="4385" max="4385" width="18.7109375" style="330" customWidth="1"/>
    <col min="4386" max="4608" width="11.42578125" style="330"/>
    <col min="4609" max="4609" width="18.7109375" style="330" customWidth="1"/>
    <col min="4610" max="4637" width="11.42578125" style="330"/>
    <col min="4638" max="4638" width="12.42578125" style="330" bestFit="1" customWidth="1"/>
    <col min="4639" max="4640" width="11.42578125" style="330"/>
    <col min="4641" max="4641" width="18.7109375" style="330" customWidth="1"/>
    <col min="4642" max="4864" width="11.42578125" style="330"/>
    <col min="4865" max="4865" width="18.7109375" style="330" customWidth="1"/>
    <col min="4866" max="4893" width="11.42578125" style="330"/>
    <col min="4894" max="4894" width="12.42578125" style="330" bestFit="1" customWidth="1"/>
    <col min="4895" max="4896" width="11.42578125" style="330"/>
    <col min="4897" max="4897" width="18.7109375" style="330" customWidth="1"/>
    <col min="4898" max="5120" width="11.42578125" style="330"/>
    <col min="5121" max="5121" width="18.7109375" style="330" customWidth="1"/>
    <col min="5122" max="5149" width="11.42578125" style="330"/>
    <col min="5150" max="5150" width="12.42578125" style="330" bestFit="1" customWidth="1"/>
    <col min="5151" max="5152" width="11.42578125" style="330"/>
    <col min="5153" max="5153" width="18.7109375" style="330" customWidth="1"/>
    <col min="5154" max="5376" width="11.42578125" style="330"/>
    <col min="5377" max="5377" width="18.7109375" style="330" customWidth="1"/>
    <col min="5378" max="5405" width="11.42578125" style="330"/>
    <col min="5406" max="5406" width="12.42578125" style="330" bestFit="1" customWidth="1"/>
    <col min="5407" max="5408" width="11.42578125" style="330"/>
    <col min="5409" max="5409" width="18.7109375" style="330" customWidth="1"/>
    <col min="5410" max="5632" width="11.42578125" style="330"/>
    <col min="5633" max="5633" width="18.7109375" style="330" customWidth="1"/>
    <col min="5634" max="5661" width="11.42578125" style="330"/>
    <col min="5662" max="5662" width="12.42578125" style="330" bestFit="1" customWidth="1"/>
    <col min="5663" max="5664" width="11.42578125" style="330"/>
    <col min="5665" max="5665" width="18.7109375" style="330" customWidth="1"/>
    <col min="5666" max="5888" width="11.42578125" style="330"/>
    <col min="5889" max="5889" width="18.7109375" style="330" customWidth="1"/>
    <col min="5890" max="5917" width="11.42578125" style="330"/>
    <col min="5918" max="5918" width="12.42578125" style="330" bestFit="1" customWidth="1"/>
    <col min="5919" max="5920" width="11.42578125" style="330"/>
    <col min="5921" max="5921" width="18.7109375" style="330" customWidth="1"/>
    <col min="5922" max="6144" width="11.42578125" style="330"/>
    <col min="6145" max="6145" width="18.7109375" style="330" customWidth="1"/>
    <col min="6146" max="6173" width="11.42578125" style="330"/>
    <col min="6174" max="6174" width="12.42578125" style="330" bestFit="1" customWidth="1"/>
    <col min="6175" max="6176" width="11.42578125" style="330"/>
    <col min="6177" max="6177" width="18.7109375" style="330" customWidth="1"/>
    <col min="6178" max="6400" width="11.42578125" style="330"/>
    <col min="6401" max="6401" width="18.7109375" style="330" customWidth="1"/>
    <col min="6402" max="6429" width="11.42578125" style="330"/>
    <col min="6430" max="6430" width="12.42578125" style="330" bestFit="1" customWidth="1"/>
    <col min="6431" max="6432" width="11.42578125" style="330"/>
    <col min="6433" max="6433" width="18.7109375" style="330" customWidth="1"/>
    <col min="6434" max="6656" width="11.42578125" style="330"/>
    <col min="6657" max="6657" width="18.7109375" style="330" customWidth="1"/>
    <col min="6658" max="6685" width="11.42578125" style="330"/>
    <col min="6686" max="6686" width="12.42578125" style="330" bestFit="1" customWidth="1"/>
    <col min="6687" max="6688" width="11.42578125" style="330"/>
    <col min="6689" max="6689" width="18.7109375" style="330" customWidth="1"/>
    <col min="6690" max="6912" width="11.42578125" style="330"/>
    <col min="6913" max="6913" width="18.7109375" style="330" customWidth="1"/>
    <col min="6914" max="6941" width="11.42578125" style="330"/>
    <col min="6942" max="6942" width="12.42578125" style="330" bestFit="1" customWidth="1"/>
    <col min="6943" max="6944" width="11.42578125" style="330"/>
    <col min="6945" max="6945" width="18.7109375" style="330" customWidth="1"/>
    <col min="6946" max="7168" width="11.42578125" style="330"/>
    <col min="7169" max="7169" width="18.7109375" style="330" customWidth="1"/>
    <col min="7170" max="7197" width="11.42578125" style="330"/>
    <col min="7198" max="7198" width="12.42578125" style="330" bestFit="1" customWidth="1"/>
    <col min="7199" max="7200" width="11.42578125" style="330"/>
    <col min="7201" max="7201" width="18.7109375" style="330" customWidth="1"/>
    <col min="7202" max="7424" width="11.42578125" style="330"/>
    <col min="7425" max="7425" width="18.7109375" style="330" customWidth="1"/>
    <col min="7426" max="7453" width="11.42578125" style="330"/>
    <col min="7454" max="7454" width="12.42578125" style="330" bestFit="1" customWidth="1"/>
    <col min="7455" max="7456" width="11.42578125" style="330"/>
    <col min="7457" max="7457" width="18.7109375" style="330" customWidth="1"/>
    <col min="7458" max="7680" width="11.42578125" style="330"/>
    <col min="7681" max="7681" width="18.7109375" style="330" customWidth="1"/>
    <col min="7682" max="7709" width="11.42578125" style="330"/>
    <col min="7710" max="7710" width="12.42578125" style="330" bestFit="1" customWidth="1"/>
    <col min="7711" max="7712" width="11.42578125" style="330"/>
    <col min="7713" max="7713" width="18.7109375" style="330" customWidth="1"/>
    <col min="7714" max="7936" width="11.42578125" style="330"/>
    <col min="7937" max="7937" width="18.7109375" style="330" customWidth="1"/>
    <col min="7938" max="7965" width="11.42578125" style="330"/>
    <col min="7966" max="7966" width="12.42578125" style="330" bestFit="1" customWidth="1"/>
    <col min="7967" max="7968" width="11.42578125" style="330"/>
    <col min="7969" max="7969" width="18.7109375" style="330" customWidth="1"/>
    <col min="7970" max="8192" width="11.42578125" style="330"/>
    <col min="8193" max="8193" width="18.7109375" style="330" customWidth="1"/>
    <col min="8194" max="8221" width="11.42578125" style="330"/>
    <col min="8222" max="8222" width="12.42578125" style="330" bestFit="1" customWidth="1"/>
    <col min="8223" max="8224" width="11.42578125" style="330"/>
    <col min="8225" max="8225" width="18.7109375" style="330" customWidth="1"/>
    <col min="8226" max="8448" width="11.42578125" style="330"/>
    <col min="8449" max="8449" width="18.7109375" style="330" customWidth="1"/>
    <col min="8450" max="8477" width="11.42578125" style="330"/>
    <col min="8478" max="8478" width="12.42578125" style="330" bestFit="1" customWidth="1"/>
    <col min="8479" max="8480" width="11.42578125" style="330"/>
    <col min="8481" max="8481" width="18.7109375" style="330" customWidth="1"/>
    <col min="8482" max="8704" width="11.42578125" style="330"/>
    <col min="8705" max="8705" width="18.7109375" style="330" customWidth="1"/>
    <col min="8706" max="8733" width="11.42578125" style="330"/>
    <col min="8734" max="8734" width="12.42578125" style="330" bestFit="1" customWidth="1"/>
    <col min="8735" max="8736" width="11.42578125" style="330"/>
    <col min="8737" max="8737" width="18.7109375" style="330" customWidth="1"/>
    <col min="8738" max="8960" width="11.42578125" style="330"/>
    <col min="8961" max="8961" width="18.7109375" style="330" customWidth="1"/>
    <col min="8962" max="8989" width="11.42578125" style="330"/>
    <col min="8990" max="8990" width="12.42578125" style="330" bestFit="1" customWidth="1"/>
    <col min="8991" max="8992" width="11.42578125" style="330"/>
    <col min="8993" max="8993" width="18.7109375" style="330" customWidth="1"/>
    <col min="8994" max="9216" width="11.42578125" style="330"/>
    <col min="9217" max="9217" width="18.7109375" style="330" customWidth="1"/>
    <col min="9218" max="9245" width="11.42578125" style="330"/>
    <col min="9246" max="9246" width="12.42578125" style="330" bestFit="1" customWidth="1"/>
    <col min="9247" max="9248" width="11.42578125" style="330"/>
    <col min="9249" max="9249" width="18.7109375" style="330" customWidth="1"/>
    <col min="9250" max="9472" width="11.42578125" style="330"/>
    <col min="9473" max="9473" width="18.7109375" style="330" customWidth="1"/>
    <col min="9474" max="9501" width="11.42578125" style="330"/>
    <col min="9502" max="9502" width="12.42578125" style="330" bestFit="1" customWidth="1"/>
    <col min="9503" max="9504" width="11.42578125" style="330"/>
    <col min="9505" max="9505" width="18.7109375" style="330" customWidth="1"/>
    <col min="9506" max="9728" width="11.42578125" style="330"/>
    <col min="9729" max="9729" width="18.7109375" style="330" customWidth="1"/>
    <col min="9730" max="9757" width="11.42578125" style="330"/>
    <col min="9758" max="9758" width="12.42578125" style="330" bestFit="1" customWidth="1"/>
    <col min="9759" max="9760" width="11.42578125" style="330"/>
    <col min="9761" max="9761" width="18.7109375" style="330" customWidth="1"/>
    <col min="9762" max="9984" width="11.42578125" style="330"/>
    <col min="9985" max="9985" width="18.7109375" style="330" customWidth="1"/>
    <col min="9986" max="10013" width="11.42578125" style="330"/>
    <col min="10014" max="10014" width="12.42578125" style="330" bestFit="1" customWidth="1"/>
    <col min="10015" max="10016" width="11.42578125" style="330"/>
    <col min="10017" max="10017" width="18.7109375" style="330" customWidth="1"/>
    <col min="10018" max="10240" width="11.42578125" style="330"/>
    <col min="10241" max="10241" width="18.7109375" style="330" customWidth="1"/>
    <col min="10242" max="10269" width="11.42578125" style="330"/>
    <col min="10270" max="10270" width="12.42578125" style="330" bestFit="1" customWidth="1"/>
    <col min="10271" max="10272" width="11.42578125" style="330"/>
    <col min="10273" max="10273" width="18.7109375" style="330" customWidth="1"/>
    <col min="10274" max="10496" width="11.42578125" style="330"/>
    <col min="10497" max="10497" width="18.7109375" style="330" customWidth="1"/>
    <col min="10498" max="10525" width="11.42578125" style="330"/>
    <col min="10526" max="10526" width="12.42578125" style="330" bestFit="1" customWidth="1"/>
    <col min="10527" max="10528" width="11.42578125" style="330"/>
    <col min="10529" max="10529" width="18.7109375" style="330" customWidth="1"/>
    <col min="10530" max="10752" width="11.42578125" style="330"/>
    <col min="10753" max="10753" width="18.7109375" style="330" customWidth="1"/>
    <col min="10754" max="10781" width="11.42578125" style="330"/>
    <col min="10782" max="10782" width="12.42578125" style="330" bestFit="1" customWidth="1"/>
    <col min="10783" max="10784" width="11.42578125" style="330"/>
    <col min="10785" max="10785" width="18.7109375" style="330" customWidth="1"/>
    <col min="10786" max="11008" width="11.42578125" style="330"/>
    <col min="11009" max="11009" width="18.7109375" style="330" customWidth="1"/>
    <col min="11010" max="11037" width="11.42578125" style="330"/>
    <col min="11038" max="11038" width="12.42578125" style="330" bestFit="1" customWidth="1"/>
    <col min="11039" max="11040" width="11.42578125" style="330"/>
    <col min="11041" max="11041" width="18.7109375" style="330" customWidth="1"/>
    <col min="11042" max="11264" width="11.42578125" style="330"/>
    <col min="11265" max="11265" width="18.7109375" style="330" customWidth="1"/>
    <col min="11266" max="11293" width="11.42578125" style="330"/>
    <col min="11294" max="11294" width="12.42578125" style="330" bestFit="1" customWidth="1"/>
    <col min="11295" max="11296" width="11.42578125" style="330"/>
    <col min="11297" max="11297" width="18.7109375" style="330" customWidth="1"/>
    <col min="11298" max="11520" width="11.42578125" style="330"/>
    <col min="11521" max="11521" width="18.7109375" style="330" customWidth="1"/>
    <col min="11522" max="11549" width="11.42578125" style="330"/>
    <col min="11550" max="11550" width="12.42578125" style="330" bestFit="1" customWidth="1"/>
    <col min="11551" max="11552" width="11.42578125" style="330"/>
    <col min="11553" max="11553" width="18.7109375" style="330" customWidth="1"/>
    <col min="11554" max="11776" width="11.42578125" style="330"/>
    <col min="11777" max="11777" width="18.7109375" style="330" customWidth="1"/>
    <col min="11778" max="11805" width="11.42578125" style="330"/>
    <col min="11806" max="11806" width="12.42578125" style="330" bestFit="1" customWidth="1"/>
    <col min="11807" max="11808" width="11.42578125" style="330"/>
    <col min="11809" max="11809" width="18.7109375" style="330" customWidth="1"/>
    <col min="11810" max="12032" width="11.42578125" style="330"/>
    <col min="12033" max="12033" width="18.7109375" style="330" customWidth="1"/>
    <col min="12034" max="12061" width="11.42578125" style="330"/>
    <col min="12062" max="12062" width="12.42578125" style="330" bestFit="1" customWidth="1"/>
    <col min="12063" max="12064" width="11.42578125" style="330"/>
    <col min="12065" max="12065" width="18.7109375" style="330" customWidth="1"/>
    <col min="12066" max="12288" width="11.42578125" style="330"/>
    <col min="12289" max="12289" width="18.7109375" style="330" customWidth="1"/>
    <col min="12290" max="12317" width="11.42578125" style="330"/>
    <col min="12318" max="12318" width="12.42578125" style="330" bestFit="1" customWidth="1"/>
    <col min="12319" max="12320" width="11.42578125" style="330"/>
    <col min="12321" max="12321" width="18.7109375" style="330" customWidth="1"/>
    <col min="12322" max="12544" width="11.42578125" style="330"/>
    <col min="12545" max="12545" width="18.7109375" style="330" customWidth="1"/>
    <col min="12546" max="12573" width="11.42578125" style="330"/>
    <col min="12574" max="12574" width="12.42578125" style="330" bestFit="1" customWidth="1"/>
    <col min="12575" max="12576" width="11.42578125" style="330"/>
    <col min="12577" max="12577" width="18.7109375" style="330" customWidth="1"/>
    <col min="12578" max="12800" width="11.42578125" style="330"/>
    <col min="12801" max="12801" width="18.7109375" style="330" customWidth="1"/>
    <col min="12802" max="12829" width="11.42578125" style="330"/>
    <col min="12830" max="12830" width="12.42578125" style="330" bestFit="1" customWidth="1"/>
    <col min="12831" max="12832" width="11.42578125" style="330"/>
    <col min="12833" max="12833" width="18.7109375" style="330" customWidth="1"/>
    <col min="12834" max="13056" width="11.42578125" style="330"/>
    <col min="13057" max="13057" width="18.7109375" style="330" customWidth="1"/>
    <col min="13058" max="13085" width="11.42578125" style="330"/>
    <col min="13086" max="13086" width="12.42578125" style="330" bestFit="1" customWidth="1"/>
    <col min="13087" max="13088" width="11.42578125" style="330"/>
    <col min="13089" max="13089" width="18.7109375" style="330" customWidth="1"/>
    <col min="13090" max="13312" width="11.42578125" style="330"/>
    <col min="13313" max="13313" width="18.7109375" style="330" customWidth="1"/>
    <col min="13314" max="13341" width="11.42578125" style="330"/>
    <col min="13342" max="13342" width="12.42578125" style="330" bestFit="1" customWidth="1"/>
    <col min="13343" max="13344" width="11.42578125" style="330"/>
    <col min="13345" max="13345" width="18.7109375" style="330" customWidth="1"/>
    <col min="13346" max="13568" width="11.42578125" style="330"/>
    <col min="13569" max="13569" width="18.7109375" style="330" customWidth="1"/>
    <col min="13570" max="13597" width="11.42578125" style="330"/>
    <col min="13598" max="13598" width="12.42578125" style="330" bestFit="1" customWidth="1"/>
    <col min="13599" max="13600" width="11.42578125" style="330"/>
    <col min="13601" max="13601" width="18.7109375" style="330" customWidth="1"/>
    <col min="13602" max="13824" width="11.42578125" style="330"/>
    <col min="13825" max="13825" width="18.7109375" style="330" customWidth="1"/>
    <col min="13826" max="13853" width="11.42578125" style="330"/>
    <col min="13854" max="13854" width="12.42578125" style="330" bestFit="1" customWidth="1"/>
    <col min="13855" max="13856" width="11.42578125" style="330"/>
    <col min="13857" max="13857" width="18.7109375" style="330" customWidth="1"/>
    <col min="13858" max="14080" width="11.42578125" style="330"/>
    <col min="14081" max="14081" width="18.7109375" style="330" customWidth="1"/>
    <col min="14082" max="14109" width="11.42578125" style="330"/>
    <col min="14110" max="14110" width="12.42578125" style="330" bestFit="1" customWidth="1"/>
    <col min="14111" max="14112" width="11.42578125" style="330"/>
    <col min="14113" max="14113" width="18.7109375" style="330" customWidth="1"/>
    <col min="14114" max="14336" width="11.42578125" style="330"/>
    <col min="14337" max="14337" width="18.7109375" style="330" customWidth="1"/>
    <col min="14338" max="14365" width="11.42578125" style="330"/>
    <col min="14366" max="14366" width="12.42578125" style="330" bestFit="1" customWidth="1"/>
    <col min="14367" max="14368" width="11.42578125" style="330"/>
    <col min="14369" max="14369" width="18.7109375" style="330" customWidth="1"/>
    <col min="14370" max="14592" width="11.42578125" style="330"/>
    <col min="14593" max="14593" width="18.7109375" style="330" customWidth="1"/>
    <col min="14594" max="14621" width="11.42578125" style="330"/>
    <col min="14622" max="14622" width="12.42578125" style="330" bestFit="1" customWidth="1"/>
    <col min="14623" max="14624" width="11.42578125" style="330"/>
    <col min="14625" max="14625" width="18.7109375" style="330" customWidth="1"/>
    <col min="14626" max="14848" width="11.42578125" style="330"/>
    <col min="14849" max="14849" width="18.7109375" style="330" customWidth="1"/>
    <col min="14850" max="14877" width="11.42578125" style="330"/>
    <col min="14878" max="14878" width="12.42578125" style="330" bestFit="1" customWidth="1"/>
    <col min="14879" max="14880" width="11.42578125" style="330"/>
    <col min="14881" max="14881" width="18.7109375" style="330" customWidth="1"/>
    <col min="14882" max="15104" width="11.42578125" style="330"/>
    <col min="15105" max="15105" width="18.7109375" style="330" customWidth="1"/>
    <col min="15106" max="15133" width="11.42578125" style="330"/>
    <col min="15134" max="15134" width="12.42578125" style="330" bestFit="1" customWidth="1"/>
    <col min="15135" max="15136" width="11.42578125" style="330"/>
    <col min="15137" max="15137" width="18.7109375" style="330" customWidth="1"/>
    <col min="15138" max="15360" width="11.42578125" style="330"/>
    <col min="15361" max="15361" width="18.7109375" style="330" customWidth="1"/>
    <col min="15362" max="15389" width="11.42578125" style="330"/>
    <col min="15390" max="15390" width="12.42578125" style="330" bestFit="1" customWidth="1"/>
    <col min="15391" max="15392" width="11.42578125" style="330"/>
    <col min="15393" max="15393" width="18.7109375" style="330" customWidth="1"/>
    <col min="15394" max="15616" width="11.42578125" style="330"/>
    <col min="15617" max="15617" width="18.7109375" style="330" customWidth="1"/>
    <col min="15618" max="15645" width="11.42578125" style="330"/>
    <col min="15646" max="15646" width="12.42578125" style="330" bestFit="1" customWidth="1"/>
    <col min="15647" max="15648" width="11.42578125" style="330"/>
    <col min="15649" max="15649" width="18.7109375" style="330" customWidth="1"/>
    <col min="15650" max="15872" width="11.42578125" style="330"/>
    <col min="15873" max="15873" width="18.7109375" style="330" customWidth="1"/>
    <col min="15874" max="15901" width="11.42578125" style="330"/>
    <col min="15902" max="15902" width="12.42578125" style="330" bestFit="1" customWidth="1"/>
    <col min="15903" max="15904" width="11.42578125" style="330"/>
    <col min="15905" max="15905" width="18.7109375" style="330" customWidth="1"/>
    <col min="15906" max="16128" width="11.42578125" style="330"/>
    <col min="16129" max="16129" width="18.7109375" style="330" customWidth="1"/>
    <col min="16130" max="16157" width="11.42578125" style="330"/>
    <col min="16158" max="16158" width="12.42578125" style="330" bestFit="1" customWidth="1"/>
    <col min="16159" max="16160" width="11.42578125" style="330"/>
    <col min="16161" max="16161" width="18.7109375" style="330" customWidth="1"/>
    <col min="16162" max="16384" width="11.42578125" style="330"/>
  </cols>
  <sheetData>
    <row r="1" spans="1:37" s="375" customFormat="1" ht="38.25" thickBot="1">
      <c r="A1" s="371">
        <v>2020</v>
      </c>
      <c r="B1" s="372">
        <v>1</v>
      </c>
      <c r="C1" s="372">
        <v>2</v>
      </c>
      <c r="D1" s="372">
        <v>3</v>
      </c>
      <c r="E1" s="372">
        <v>4</v>
      </c>
      <c r="F1" s="372">
        <v>5</v>
      </c>
      <c r="G1" s="372">
        <v>6</v>
      </c>
      <c r="H1" s="372">
        <v>7</v>
      </c>
      <c r="I1" s="372">
        <v>8</v>
      </c>
      <c r="J1" s="372">
        <v>9</v>
      </c>
      <c r="K1" s="372">
        <v>10</v>
      </c>
      <c r="L1" s="372">
        <v>11</v>
      </c>
      <c r="M1" s="372">
        <v>12</v>
      </c>
      <c r="N1" s="372">
        <v>13</v>
      </c>
      <c r="O1" s="372">
        <v>14</v>
      </c>
      <c r="P1" s="372">
        <v>15</v>
      </c>
      <c r="Q1" s="372">
        <v>16</v>
      </c>
      <c r="R1" s="372">
        <v>17</v>
      </c>
      <c r="S1" s="372">
        <v>18</v>
      </c>
      <c r="T1" s="372">
        <v>19</v>
      </c>
      <c r="U1" s="372">
        <v>20</v>
      </c>
      <c r="V1" s="372">
        <v>21</v>
      </c>
      <c r="W1" s="372">
        <v>22</v>
      </c>
      <c r="X1" s="372">
        <v>23</v>
      </c>
      <c r="Y1" s="372">
        <v>24</v>
      </c>
      <c r="Z1" s="372">
        <v>25</v>
      </c>
      <c r="AA1" s="372">
        <v>26</v>
      </c>
      <c r="AB1" s="372">
        <v>27</v>
      </c>
      <c r="AC1" s="372">
        <v>28</v>
      </c>
      <c r="AD1" s="372">
        <v>29</v>
      </c>
      <c r="AE1" s="372">
        <v>30</v>
      </c>
      <c r="AF1" s="373">
        <v>31</v>
      </c>
      <c r="AG1" s="374">
        <f>A1</f>
        <v>2020</v>
      </c>
      <c r="AH1" s="397" t="s">
        <v>1250</v>
      </c>
      <c r="AI1" s="398"/>
      <c r="AJ1" s="398"/>
      <c r="AK1" s="398"/>
    </row>
    <row r="2" spans="1:37" s="375" customFormat="1">
      <c r="A2" s="376">
        <f>K2</f>
        <v>43840</v>
      </c>
      <c r="B2" s="377">
        <f>IF(A1="",0,DATE(A1,1,B1))</f>
        <v>43831</v>
      </c>
      <c r="C2" s="377">
        <f>B2+1</f>
        <v>43832</v>
      </c>
      <c r="D2" s="377">
        <f t="shared" ref="D2:AF2" si="0">C2+1</f>
        <v>43833</v>
      </c>
      <c r="E2" s="377">
        <f t="shared" si="0"/>
        <v>43834</v>
      </c>
      <c r="F2" s="377">
        <f t="shared" si="0"/>
        <v>43835</v>
      </c>
      <c r="G2" s="377">
        <f t="shared" si="0"/>
        <v>43836</v>
      </c>
      <c r="H2" s="417">
        <f t="shared" si="0"/>
        <v>43837</v>
      </c>
      <c r="I2" s="377">
        <f t="shared" si="0"/>
        <v>43838</v>
      </c>
      <c r="J2" s="377">
        <f t="shared" si="0"/>
        <v>43839</v>
      </c>
      <c r="K2" s="377">
        <f t="shared" si="0"/>
        <v>43840</v>
      </c>
      <c r="L2" s="377">
        <f t="shared" si="0"/>
        <v>43841</v>
      </c>
      <c r="M2" s="377">
        <f t="shared" si="0"/>
        <v>43842</v>
      </c>
      <c r="N2" s="377">
        <f t="shared" si="0"/>
        <v>43843</v>
      </c>
      <c r="O2" s="377">
        <f t="shared" si="0"/>
        <v>43844</v>
      </c>
      <c r="P2" s="377">
        <f t="shared" si="0"/>
        <v>43845</v>
      </c>
      <c r="Q2" s="377">
        <f t="shared" si="0"/>
        <v>43846</v>
      </c>
      <c r="R2" s="377">
        <f t="shared" si="0"/>
        <v>43847</v>
      </c>
      <c r="S2" s="377">
        <f t="shared" si="0"/>
        <v>43848</v>
      </c>
      <c r="T2" s="377">
        <f t="shared" si="0"/>
        <v>43849</v>
      </c>
      <c r="U2" s="377">
        <f t="shared" si="0"/>
        <v>43850</v>
      </c>
      <c r="V2" s="377">
        <f t="shared" si="0"/>
        <v>43851</v>
      </c>
      <c r="W2" s="377">
        <f t="shared" si="0"/>
        <v>43852</v>
      </c>
      <c r="X2" s="377">
        <f t="shared" si="0"/>
        <v>43853</v>
      </c>
      <c r="Y2" s="377">
        <f t="shared" si="0"/>
        <v>43854</v>
      </c>
      <c r="Z2" s="377">
        <f t="shared" si="0"/>
        <v>43855</v>
      </c>
      <c r="AA2" s="377">
        <f t="shared" si="0"/>
        <v>43856</v>
      </c>
      <c r="AB2" s="377">
        <f t="shared" si="0"/>
        <v>43857</v>
      </c>
      <c r="AC2" s="377">
        <f t="shared" si="0"/>
        <v>43858</v>
      </c>
      <c r="AD2" s="377">
        <f t="shared" si="0"/>
        <v>43859</v>
      </c>
      <c r="AE2" s="377">
        <f t="shared" si="0"/>
        <v>43860</v>
      </c>
      <c r="AF2" s="377">
        <f t="shared" si="0"/>
        <v>43861</v>
      </c>
      <c r="AG2" s="378">
        <f t="shared" ref="AG2:AG24" si="1">A2</f>
        <v>43840</v>
      </c>
      <c r="AH2" s="395" t="s">
        <v>356</v>
      </c>
      <c r="AI2" s="395" t="s">
        <v>350</v>
      </c>
      <c r="AJ2" s="395" t="s">
        <v>353</v>
      </c>
      <c r="AK2" s="395" t="s">
        <v>354</v>
      </c>
    </row>
    <row r="3" spans="1:37" s="380" customFormat="1" ht="75" customHeight="1" thickBot="1">
      <c r="A3" s="379"/>
      <c r="B3" s="399"/>
      <c r="C3" s="399"/>
      <c r="D3" s="399"/>
      <c r="E3" s="399"/>
      <c r="F3" s="399"/>
      <c r="G3" s="399"/>
      <c r="H3" s="418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81"/>
      <c r="AH3" s="400">
        <f>COUNTIF($B3:$AF3,"U")</f>
        <v>0</v>
      </c>
      <c r="AI3" s="400">
        <f>COUNTIF($B3:$AF3,"FT")</f>
        <v>0</v>
      </c>
      <c r="AJ3" s="400">
        <f>COUNTIF($B3:$AF3,"K")</f>
        <v>0</v>
      </c>
      <c r="AK3" s="400">
        <f>COUNTIF($B3:$AF3,"S")</f>
        <v>0</v>
      </c>
    </row>
    <row r="4" spans="1:37" s="375" customFormat="1">
      <c r="A4" s="382">
        <f>K4</f>
        <v>43871</v>
      </c>
      <c r="B4" s="377">
        <f>AF2+1</f>
        <v>43862</v>
      </c>
      <c r="C4" s="377">
        <f>B4+1</f>
        <v>43863</v>
      </c>
      <c r="D4" s="377">
        <f t="shared" ref="D4:AB4" si="2">C4+1</f>
        <v>43864</v>
      </c>
      <c r="E4" s="377">
        <f t="shared" si="2"/>
        <v>43865</v>
      </c>
      <c r="F4" s="377">
        <f t="shared" si="2"/>
        <v>43866</v>
      </c>
      <c r="G4" s="377">
        <f t="shared" si="2"/>
        <v>43867</v>
      </c>
      <c r="H4" s="377">
        <f t="shared" si="2"/>
        <v>43868</v>
      </c>
      <c r="I4" s="377">
        <f t="shared" si="2"/>
        <v>43869</v>
      </c>
      <c r="J4" s="377">
        <f t="shared" si="2"/>
        <v>43870</v>
      </c>
      <c r="K4" s="377">
        <f t="shared" si="2"/>
        <v>43871</v>
      </c>
      <c r="L4" s="377">
        <f t="shared" si="2"/>
        <v>43872</v>
      </c>
      <c r="M4" s="377">
        <f t="shared" si="2"/>
        <v>43873</v>
      </c>
      <c r="N4" s="377">
        <f t="shared" si="2"/>
        <v>43874</v>
      </c>
      <c r="O4" s="377">
        <f t="shared" si="2"/>
        <v>43875</v>
      </c>
      <c r="P4" s="377">
        <f t="shared" si="2"/>
        <v>43876</v>
      </c>
      <c r="Q4" s="377">
        <f t="shared" si="2"/>
        <v>43877</v>
      </c>
      <c r="R4" s="377">
        <f t="shared" si="2"/>
        <v>43878</v>
      </c>
      <c r="S4" s="377">
        <f t="shared" si="2"/>
        <v>43879</v>
      </c>
      <c r="T4" s="377">
        <f t="shared" si="2"/>
        <v>43880</v>
      </c>
      <c r="U4" s="377">
        <f t="shared" si="2"/>
        <v>43881</v>
      </c>
      <c r="V4" s="377">
        <f t="shared" si="2"/>
        <v>43882</v>
      </c>
      <c r="W4" s="377">
        <f t="shared" si="2"/>
        <v>43883</v>
      </c>
      <c r="X4" s="377">
        <f t="shared" si="2"/>
        <v>43884</v>
      </c>
      <c r="Y4" s="377">
        <f t="shared" si="2"/>
        <v>43885</v>
      </c>
      <c r="Z4" s="377">
        <f t="shared" si="2"/>
        <v>43886</v>
      </c>
      <c r="AA4" s="377">
        <f t="shared" si="2"/>
        <v>43887</v>
      </c>
      <c r="AB4" s="377">
        <f t="shared" si="2"/>
        <v>43888</v>
      </c>
      <c r="AC4" s="377">
        <f>AB4+1</f>
        <v>43889</v>
      </c>
      <c r="AD4" s="377" t="str">
        <f>IF(OR(AC4+1=35124,AC4+1=36585,AC4+1=38046,AC4+1=39507,AC4+1=40968),AC4+1,"")</f>
        <v/>
      </c>
      <c r="AE4" s="377"/>
      <c r="AF4" s="377"/>
      <c r="AG4" s="383">
        <f t="shared" si="1"/>
        <v>43871</v>
      </c>
      <c r="AH4" s="384"/>
      <c r="AI4" s="384"/>
      <c r="AJ4" s="384"/>
    </row>
    <row r="5" spans="1:37" s="380" customFormat="1" ht="75" customHeight="1" thickBot="1">
      <c r="A5" s="385"/>
      <c r="B5" s="399"/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399"/>
      <c r="X5" s="399"/>
      <c r="Y5" s="399"/>
      <c r="Z5" s="399"/>
      <c r="AA5" s="399"/>
      <c r="AB5" s="399"/>
      <c r="AC5" s="399"/>
      <c r="AD5" s="399"/>
      <c r="AE5" s="399"/>
      <c r="AF5" s="399"/>
      <c r="AG5" s="386"/>
      <c r="AH5" s="400">
        <f>COUNTIF($B5:$AF5,"U")</f>
        <v>0</v>
      </c>
      <c r="AI5" s="400">
        <f>COUNTIF($B5:$AF5,"FT")</f>
        <v>0</v>
      </c>
      <c r="AJ5" s="400">
        <f>COUNTIF($B5:$AF5,"K")</f>
        <v>0</v>
      </c>
      <c r="AK5" s="400">
        <f>COUNTIF($B5:$AF5,"S")</f>
        <v>0</v>
      </c>
    </row>
    <row r="6" spans="1:37" s="389" customFormat="1" ht="37.5" customHeight="1">
      <c r="A6" s="387">
        <f>K6</f>
        <v>43899</v>
      </c>
      <c r="B6" s="377">
        <f>IF(AD4="",AC4+1,AD4+1)</f>
        <v>43890</v>
      </c>
      <c r="C6" s="377">
        <f>B6+1</f>
        <v>43891</v>
      </c>
      <c r="D6" s="377">
        <f t="shared" ref="D6:AF6" si="3">C6+1</f>
        <v>43892</v>
      </c>
      <c r="E6" s="377">
        <f t="shared" si="3"/>
        <v>43893</v>
      </c>
      <c r="F6" s="377">
        <f t="shared" si="3"/>
        <v>43894</v>
      </c>
      <c r="G6" s="377">
        <f t="shared" si="3"/>
        <v>43895</v>
      </c>
      <c r="H6" s="377">
        <f t="shared" si="3"/>
        <v>43896</v>
      </c>
      <c r="I6" s="377">
        <f t="shared" si="3"/>
        <v>43897</v>
      </c>
      <c r="J6" s="377">
        <f t="shared" si="3"/>
        <v>43898</v>
      </c>
      <c r="K6" s="377">
        <f t="shared" si="3"/>
        <v>43899</v>
      </c>
      <c r="L6" s="377">
        <f t="shared" si="3"/>
        <v>43900</v>
      </c>
      <c r="M6" s="377">
        <f t="shared" si="3"/>
        <v>43901</v>
      </c>
      <c r="N6" s="377">
        <f t="shared" si="3"/>
        <v>43902</v>
      </c>
      <c r="O6" s="377">
        <f t="shared" si="3"/>
        <v>43903</v>
      </c>
      <c r="P6" s="377">
        <f t="shared" si="3"/>
        <v>43904</v>
      </c>
      <c r="Q6" s="377">
        <f t="shared" si="3"/>
        <v>43905</v>
      </c>
      <c r="R6" s="377">
        <f t="shared" si="3"/>
        <v>43906</v>
      </c>
      <c r="S6" s="377">
        <f t="shared" si="3"/>
        <v>43907</v>
      </c>
      <c r="T6" s="377">
        <f t="shared" si="3"/>
        <v>43908</v>
      </c>
      <c r="U6" s="377">
        <f t="shared" si="3"/>
        <v>43909</v>
      </c>
      <c r="V6" s="377">
        <f t="shared" si="3"/>
        <v>43910</v>
      </c>
      <c r="W6" s="377">
        <f t="shared" si="3"/>
        <v>43911</v>
      </c>
      <c r="X6" s="377">
        <f t="shared" si="3"/>
        <v>43912</v>
      </c>
      <c r="Y6" s="377">
        <f t="shared" si="3"/>
        <v>43913</v>
      </c>
      <c r="Z6" s="377">
        <f t="shared" si="3"/>
        <v>43914</v>
      </c>
      <c r="AA6" s="377">
        <f t="shared" si="3"/>
        <v>43915</v>
      </c>
      <c r="AB6" s="377">
        <f t="shared" si="3"/>
        <v>43916</v>
      </c>
      <c r="AC6" s="377">
        <f t="shared" si="3"/>
        <v>43917</v>
      </c>
      <c r="AD6" s="377">
        <f t="shared" si="3"/>
        <v>43918</v>
      </c>
      <c r="AE6" s="377">
        <f t="shared" si="3"/>
        <v>43919</v>
      </c>
      <c r="AF6" s="377">
        <f t="shared" si="3"/>
        <v>43920</v>
      </c>
      <c r="AG6" s="388">
        <f t="shared" si="1"/>
        <v>43899</v>
      </c>
    </row>
    <row r="7" spans="1:37" s="380" customFormat="1" ht="75" customHeight="1" thickBot="1">
      <c r="A7" s="390"/>
      <c r="B7" s="399"/>
      <c r="C7" s="399"/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  <c r="P7" s="399"/>
      <c r="Q7" s="399"/>
      <c r="R7" s="399"/>
      <c r="S7" s="399"/>
      <c r="T7" s="399"/>
      <c r="U7" s="399"/>
      <c r="V7" s="399"/>
      <c r="W7" s="399"/>
      <c r="X7" s="399"/>
      <c r="Y7" s="399"/>
      <c r="Z7" s="399"/>
      <c r="AA7" s="399"/>
      <c r="AB7" s="399"/>
      <c r="AC7" s="399"/>
      <c r="AD7" s="399"/>
      <c r="AE7" s="399"/>
      <c r="AF7" s="399"/>
      <c r="AG7" s="391"/>
      <c r="AH7" s="400">
        <f>COUNTIF($B7:$AF7,"U")</f>
        <v>0</v>
      </c>
      <c r="AI7" s="400">
        <f>COUNTIF($B7:$AF7,"FT")</f>
        <v>0</v>
      </c>
      <c r="AJ7" s="400">
        <f>COUNTIF($B7:$AF7,"K")</f>
        <v>0</v>
      </c>
      <c r="AK7" s="400">
        <f>COUNTIF($B7:$AF7,"S")</f>
        <v>0</v>
      </c>
    </row>
    <row r="8" spans="1:37">
      <c r="A8" s="376">
        <f>K8</f>
        <v>43930</v>
      </c>
      <c r="B8" s="377">
        <f>AF6+1</f>
        <v>43921</v>
      </c>
      <c r="C8" s="377">
        <f>B8+1</f>
        <v>43922</v>
      </c>
      <c r="D8" s="377">
        <f t="shared" ref="D8:AE8" si="4">C8+1</f>
        <v>43923</v>
      </c>
      <c r="E8" s="377">
        <f t="shared" si="4"/>
        <v>43924</v>
      </c>
      <c r="F8" s="377">
        <f t="shared" si="4"/>
        <v>43925</v>
      </c>
      <c r="G8" s="377">
        <f t="shared" si="4"/>
        <v>43926</v>
      </c>
      <c r="H8" s="377">
        <f t="shared" si="4"/>
        <v>43927</v>
      </c>
      <c r="I8" s="377">
        <f t="shared" si="4"/>
        <v>43928</v>
      </c>
      <c r="J8" s="377">
        <f t="shared" si="4"/>
        <v>43929</v>
      </c>
      <c r="K8" s="377">
        <f t="shared" si="4"/>
        <v>43930</v>
      </c>
      <c r="L8" s="377">
        <f t="shared" si="4"/>
        <v>43931</v>
      </c>
      <c r="M8" s="377">
        <f t="shared" si="4"/>
        <v>43932</v>
      </c>
      <c r="N8" s="377">
        <f t="shared" si="4"/>
        <v>43933</v>
      </c>
      <c r="O8" s="377">
        <f t="shared" si="4"/>
        <v>43934</v>
      </c>
      <c r="P8" s="377">
        <f t="shared" si="4"/>
        <v>43935</v>
      </c>
      <c r="Q8" s="377">
        <f t="shared" si="4"/>
        <v>43936</v>
      </c>
      <c r="R8" s="377">
        <f t="shared" si="4"/>
        <v>43937</v>
      </c>
      <c r="S8" s="377">
        <f t="shared" si="4"/>
        <v>43938</v>
      </c>
      <c r="T8" s="377">
        <f t="shared" si="4"/>
        <v>43939</v>
      </c>
      <c r="U8" s="377">
        <f t="shared" si="4"/>
        <v>43940</v>
      </c>
      <c r="V8" s="377">
        <f t="shared" si="4"/>
        <v>43941</v>
      </c>
      <c r="W8" s="377">
        <f t="shared" si="4"/>
        <v>43942</v>
      </c>
      <c r="X8" s="377">
        <f t="shared" si="4"/>
        <v>43943</v>
      </c>
      <c r="Y8" s="377">
        <f t="shared" si="4"/>
        <v>43944</v>
      </c>
      <c r="Z8" s="377">
        <f t="shared" si="4"/>
        <v>43945</v>
      </c>
      <c r="AA8" s="377">
        <f t="shared" si="4"/>
        <v>43946</v>
      </c>
      <c r="AB8" s="377">
        <f t="shared" si="4"/>
        <v>43947</v>
      </c>
      <c r="AC8" s="377">
        <f t="shared" si="4"/>
        <v>43948</v>
      </c>
      <c r="AD8" s="377">
        <f t="shared" si="4"/>
        <v>43949</v>
      </c>
      <c r="AE8" s="377">
        <f t="shared" si="4"/>
        <v>43950</v>
      </c>
      <c r="AF8" s="377"/>
      <c r="AG8" s="378">
        <f t="shared" si="1"/>
        <v>43930</v>
      </c>
    </row>
    <row r="9" spans="1:37" s="380" customFormat="1" ht="75" customHeight="1" thickBot="1">
      <c r="A9" s="392"/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99"/>
      <c r="Q9" s="399"/>
      <c r="R9" s="399"/>
      <c r="S9" s="399"/>
      <c r="T9" s="399"/>
      <c r="U9" s="399"/>
      <c r="V9" s="399"/>
      <c r="W9" s="399"/>
      <c r="X9" s="399"/>
      <c r="Y9" s="399"/>
      <c r="Z9" s="399"/>
      <c r="AA9" s="399"/>
      <c r="AB9" s="399"/>
      <c r="AC9" s="399"/>
      <c r="AD9" s="399"/>
      <c r="AE9" s="399"/>
      <c r="AF9" s="399"/>
      <c r="AG9" s="381"/>
      <c r="AH9" s="400">
        <f>COUNTIF($B9:$AF9,"U")</f>
        <v>0</v>
      </c>
      <c r="AI9" s="400">
        <f>COUNTIF($B9:$AF9,"FT")</f>
        <v>0</v>
      </c>
      <c r="AJ9" s="400">
        <f>COUNTIF($B9:$AF9,"K")</f>
        <v>0</v>
      </c>
      <c r="AK9" s="400">
        <f>COUNTIF($B9:$AF9,"S")</f>
        <v>0</v>
      </c>
    </row>
    <row r="10" spans="1:37">
      <c r="A10" s="382">
        <f>K10</f>
        <v>43960</v>
      </c>
      <c r="B10" s="377">
        <f>AE8+1</f>
        <v>43951</v>
      </c>
      <c r="C10" s="377">
        <f>B10+1</f>
        <v>43952</v>
      </c>
      <c r="D10" s="377">
        <f t="shared" ref="D10:AF10" si="5">C10+1</f>
        <v>43953</v>
      </c>
      <c r="E10" s="377">
        <f t="shared" si="5"/>
        <v>43954</v>
      </c>
      <c r="F10" s="377">
        <f t="shared" si="5"/>
        <v>43955</v>
      </c>
      <c r="G10" s="377">
        <f t="shared" si="5"/>
        <v>43956</v>
      </c>
      <c r="H10" s="377">
        <f t="shared" si="5"/>
        <v>43957</v>
      </c>
      <c r="I10" s="377">
        <f t="shared" si="5"/>
        <v>43958</v>
      </c>
      <c r="J10" s="377">
        <f t="shared" si="5"/>
        <v>43959</v>
      </c>
      <c r="K10" s="377">
        <f t="shared" si="5"/>
        <v>43960</v>
      </c>
      <c r="L10" s="377">
        <f t="shared" si="5"/>
        <v>43961</v>
      </c>
      <c r="M10" s="377">
        <f t="shared" si="5"/>
        <v>43962</v>
      </c>
      <c r="N10" s="377">
        <f t="shared" si="5"/>
        <v>43963</v>
      </c>
      <c r="O10" s="377">
        <f t="shared" si="5"/>
        <v>43964</v>
      </c>
      <c r="P10" s="377">
        <f t="shared" si="5"/>
        <v>43965</v>
      </c>
      <c r="Q10" s="377">
        <f t="shared" si="5"/>
        <v>43966</v>
      </c>
      <c r="R10" s="377">
        <f t="shared" si="5"/>
        <v>43967</v>
      </c>
      <c r="S10" s="377">
        <f t="shared" si="5"/>
        <v>43968</v>
      </c>
      <c r="T10" s="377">
        <f t="shared" si="5"/>
        <v>43969</v>
      </c>
      <c r="U10" s="377">
        <f t="shared" si="5"/>
        <v>43970</v>
      </c>
      <c r="V10" s="377">
        <f t="shared" si="5"/>
        <v>43971</v>
      </c>
      <c r="W10" s="377">
        <f t="shared" si="5"/>
        <v>43972</v>
      </c>
      <c r="X10" s="377">
        <f t="shared" si="5"/>
        <v>43973</v>
      </c>
      <c r="Y10" s="377">
        <f t="shared" si="5"/>
        <v>43974</v>
      </c>
      <c r="Z10" s="377">
        <f t="shared" si="5"/>
        <v>43975</v>
      </c>
      <c r="AA10" s="377">
        <f t="shared" si="5"/>
        <v>43976</v>
      </c>
      <c r="AB10" s="377">
        <f t="shared" si="5"/>
        <v>43977</v>
      </c>
      <c r="AC10" s="377">
        <f t="shared" si="5"/>
        <v>43978</v>
      </c>
      <c r="AD10" s="377">
        <f t="shared" si="5"/>
        <v>43979</v>
      </c>
      <c r="AE10" s="377">
        <f t="shared" si="5"/>
        <v>43980</v>
      </c>
      <c r="AF10" s="377">
        <f t="shared" si="5"/>
        <v>43981</v>
      </c>
      <c r="AG10" s="383">
        <f t="shared" si="1"/>
        <v>43960</v>
      </c>
    </row>
    <row r="11" spans="1:37" s="380" customFormat="1" ht="75" customHeight="1" thickBot="1">
      <c r="A11" s="385"/>
      <c r="B11" s="399"/>
      <c r="C11" s="399"/>
      <c r="D11" s="399"/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399"/>
      <c r="P11" s="39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86"/>
      <c r="AH11" s="400">
        <f>COUNTIF($B11:$AF11,"U")</f>
        <v>0</v>
      </c>
      <c r="AI11" s="400">
        <f>COUNTIF($B11:$AF11,"FT")</f>
        <v>0</v>
      </c>
      <c r="AJ11" s="400">
        <f>COUNTIF($B11:$AF11,"K")</f>
        <v>0</v>
      </c>
      <c r="AK11" s="400">
        <f>COUNTIF($B11:$AF11,"S")</f>
        <v>0</v>
      </c>
    </row>
    <row r="12" spans="1:37">
      <c r="A12" s="387">
        <f>K12</f>
        <v>43991</v>
      </c>
      <c r="B12" s="377">
        <f>AF10+1</f>
        <v>43982</v>
      </c>
      <c r="C12" s="377">
        <f>B12+1</f>
        <v>43983</v>
      </c>
      <c r="D12" s="377">
        <f t="shared" ref="D12:AE12" si="6">C12+1</f>
        <v>43984</v>
      </c>
      <c r="E12" s="377">
        <f t="shared" si="6"/>
        <v>43985</v>
      </c>
      <c r="F12" s="377">
        <f t="shared" si="6"/>
        <v>43986</v>
      </c>
      <c r="G12" s="377">
        <f t="shared" si="6"/>
        <v>43987</v>
      </c>
      <c r="H12" s="377">
        <f t="shared" si="6"/>
        <v>43988</v>
      </c>
      <c r="I12" s="377">
        <f t="shared" si="6"/>
        <v>43989</v>
      </c>
      <c r="J12" s="377">
        <f t="shared" si="6"/>
        <v>43990</v>
      </c>
      <c r="K12" s="377">
        <f t="shared" si="6"/>
        <v>43991</v>
      </c>
      <c r="L12" s="377">
        <f t="shared" si="6"/>
        <v>43992</v>
      </c>
      <c r="M12" s="377">
        <f t="shared" si="6"/>
        <v>43993</v>
      </c>
      <c r="N12" s="377">
        <f t="shared" si="6"/>
        <v>43994</v>
      </c>
      <c r="O12" s="377">
        <f t="shared" si="6"/>
        <v>43995</v>
      </c>
      <c r="P12" s="377">
        <f t="shared" si="6"/>
        <v>43996</v>
      </c>
      <c r="Q12" s="377">
        <f t="shared" si="6"/>
        <v>43997</v>
      </c>
      <c r="R12" s="377">
        <f t="shared" si="6"/>
        <v>43998</v>
      </c>
      <c r="S12" s="377">
        <f t="shared" si="6"/>
        <v>43999</v>
      </c>
      <c r="T12" s="377">
        <f t="shared" si="6"/>
        <v>44000</v>
      </c>
      <c r="U12" s="377">
        <f t="shared" si="6"/>
        <v>44001</v>
      </c>
      <c r="V12" s="377">
        <f t="shared" si="6"/>
        <v>44002</v>
      </c>
      <c r="W12" s="377">
        <f t="shared" si="6"/>
        <v>44003</v>
      </c>
      <c r="X12" s="377">
        <f t="shared" si="6"/>
        <v>44004</v>
      </c>
      <c r="Y12" s="377">
        <f t="shared" si="6"/>
        <v>44005</v>
      </c>
      <c r="Z12" s="377">
        <f t="shared" si="6"/>
        <v>44006</v>
      </c>
      <c r="AA12" s="377">
        <f t="shared" si="6"/>
        <v>44007</v>
      </c>
      <c r="AB12" s="377">
        <f t="shared" si="6"/>
        <v>44008</v>
      </c>
      <c r="AC12" s="377">
        <f t="shared" si="6"/>
        <v>44009</v>
      </c>
      <c r="AD12" s="377">
        <f t="shared" si="6"/>
        <v>44010</v>
      </c>
      <c r="AE12" s="377">
        <f t="shared" si="6"/>
        <v>44011</v>
      </c>
      <c r="AF12" s="377"/>
      <c r="AG12" s="388">
        <f t="shared" si="1"/>
        <v>43991</v>
      </c>
    </row>
    <row r="13" spans="1:37" s="380" customFormat="1" ht="75" customHeight="1" thickBot="1">
      <c r="A13" s="390"/>
      <c r="B13" s="399"/>
      <c r="C13" s="399"/>
      <c r="D13" s="399"/>
      <c r="E13" s="399"/>
      <c r="F13" s="399"/>
      <c r="G13" s="399"/>
      <c r="H13" s="399"/>
      <c r="I13" s="399"/>
      <c r="J13" s="399"/>
      <c r="K13" s="399"/>
      <c r="L13" s="399"/>
      <c r="M13" s="399"/>
      <c r="N13" s="399"/>
      <c r="O13" s="399"/>
      <c r="P13" s="399"/>
      <c r="Q13" s="399"/>
      <c r="R13" s="399"/>
      <c r="S13" s="399"/>
      <c r="T13" s="399"/>
      <c r="U13" s="399"/>
      <c r="V13" s="399"/>
      <c r="W13" s="399"/>
      <c r="X13" s="399"/>
      <c r="Y13" s="399"/>
      <c r="Z13" s="399"/>
      <c r="AA13" s="399"/>
      <c r="AB13" s="399"/>
      <c r="AC13" s="399"/>
      <c r="AD13" s="399"/>
      <c r="AE13" s="399"/>
      <c r="AF13" s="399"/>
      <c r="AG13" s="391"/>
      <c r="AH13" s="400">
        <f>COUNTIF($B13:$AF13,"U")</f>
        <v>0</v>
      </c>
      <c r="AI13" s="400">
        <f>COUNTIF($B13:$AF13,"FT")</f>
        <v>0</v>
      </c>
      <c r="AJ13" s="400">
        <f>COUNTIF($B13:$AF13,"K")</f>
        <v>0</v>
      </c>
      <c r="AK13" s="400">
        <f>COUNTIF($B13:$AF13,"S")</f>
        <v>0</v>
      </c>
    </row>
    <row r="14" spans="1:37">
      <c r="A14" s="376">
        <f>K14</f>
        <v>44021</v>
      </c>
      <c r="B14" s="377">
        <f>AE12+1</f>
        <v>44012</v>
      </c>
      <c r="C14" s="377">
        <f>B14+1</f>
        <v>44013</v>
      </c>
      <c r="D14" s="377">
        <f t="shared" ref="D14:AE14" si="7">C14+1</f>
        <v>44014</v>
      </c>
      <c r="E14" s="377">
        <f t="shared" si="7"/>
        <v>44015</v>
      </c>
      <c r="F14" s="377">
        <f t="shared" si="7"/>
        <v>44016</v>
      </c>
      <c r="G14" s="377">
        <f t="shared" si="7"/>
        <v>44017</v>
      </c>
      <c r="H14" s="377">
        <f t="shared" si="7"/>
        <v>44018</v>
      </c>
      <c r="I14" s="377">
        <f t="shared" si="7"/>
        <v>44019</v>
      </c>
      <c r="J14" s="377">
        <f t="shared" si="7"/>
        <v>44020</v>
      </c>
      <c r="K14" s="377">
        <f t="shared" si="7"/>
        <v>44021</v>
      </c>
      <c r="L14" s="377">
        <f t="shared" si="7"/>
        <v>44022</v>
      </c>
      <c r="M14" s="377">
        <f t="shared" si="7"/>
        <v>44023</v>
      </c>
      <c r="N14" s="377">
        <f t="shared" si="7"/>
        <v>44024</v>
      </c>
      <c r="O14" s="377">
        <f t="shared" si="7"/>
        <v>44025</v>
      </c>
      <c r="P14" s="377">
        <f t="shared" si="7"/>
        <v>44026</v>
      </c>
      <c r="Q14" s="377">
        <f t="shared" si="7"/>
        <v>44027</v>
      </c>
      <c r="R14" s="377">
        <f t="shared" si="7"/>
        <v>44028</v>
      </c>
      <c r="S14" s="377">
        <f t="shared" si="7"/>
        <v>44029</v>
      </c>
      <c r="T14" s="377">
        <f t="shared" si="7"/>
        <v>44030</v>
      </c>
      <c r="U14" s="377">
        <f t="shared" si="7"/>
        <v>44031</v>
      </c>
      <c r="V14" s="377">
        <f t="shared" si="7"/>
        <v>44032</v>
      </c>
      <c r="W14" s="377">
        <f t="shared" si="7"/>
        <v>44033</v>
      </c>
      <c r="X14" s="377">
        <f t="shared" si="7"/>
        <v>44034</v>
      </c>
      <c r="Y14" s="377">
        <f t="shared" si="7"/>
        <v>44035</v>
      </c>
      <c r="Z14" s="377">
        <f t="shared" si="7"/>
        <v>44036</v>
      </c>
      <c r="AA14" s="377">
        <f t="shared" si="7"/>
        <v>44037</v>
      </c>
      <c r="AB14" s="377">
        <f t="shared" si="7"/>
        <v>44038</v>
      </c>
      <c r="AC14" s="377">
        <f t="shared" si="7"/>
        <v>44039</v>
      </c>
      <c r="AD14" s="377">
        <f t="shared" si="7"/>
        <v>44040</v>
      </c>
      <c r="AE14" s="377">
        <f t="shared" si="7"/>
        <v>44041</v>
      </c>
      <c r="AF14" s="377">
        <f>AE14+1</f>
        <v>44042</v>
      </c>
      <c r="AG14" s="378">
        <f t="shared" si="1"/>
        <v>44021</v>
      </c>
    </row>
    <row r="15" spans="1:37" s="380" customFormat="1" ht="75" customHeight="1" thickBot="1">
      <c r="A15" s="392"/>
      <c r="B15" s="399"/>
      <c r="C15" s="399"/>
      <c r="D15" s="399"/>
      <c r="E15" s="399"/>
      <c r="F15" s="399"/>
      <c r="G15" s="399"/>
      <c r="H15" s="399"/>
      <c r="I15" s="399"/>
      <c r="J15" s="399"/>
      <c r="K15" s="399"/>
      <c r="L15" s="399"/>
      <c r="M15" s="399"/>
      <c r="N15" s="399"/>
      <c r="O15" s="399"/>
      <c r="P15" s="399"/>
      <c r="Q15" s="399"/>
      <c r="R15" s="399"/>
      <c r="S15" s="399"/>
      <c r="T15" s="399"/>
      <c r="U15" s="399"/>
      <c r="V15" s="399"/>
      <c r="W15" s="399"/>
      <c r="X15" s="399"/>
      <c r="Y15" s="399"/>
      <c r="Z15" s="399"/>
      <c r="AA15" s="399"/>
      <c r="AB15" s="399"/>
      <c r="AC15" s="399"/>
      <c r="AD15" s="399"/>
      <c r="AE15" s="399"/>
      <c r="AF15" s="399"/>
      <c r="AG15" s="381"/>
      <c r="AH15" s="400">
        <f>COUNTIF($B15:$AF15,"U")</f>
        <v>0</v>
      </c>
      <c r="AI15" s="400">
        <f>COUNTIF($B15:$AF15,"FT")</f>
        <v>0</v>
      </c>
      <c r="AJ15" s="400">
        <f>COUNTIF($B15:$AF15,"K")</f>
        <v>0</v>
      </c>
      <c r="AK15" s="400">
        <f>COUNTIF($B15:$AF15,"S")</f>
        <v>0</v>
      </c>
    </row>
    <row r="16" spans="1:37">
      <c r="A16" s="382">
        <f>K16</f>
        <v>44052</v>
      </c>
      <c r="B16" s="377">
        <f>AF14+1</f>
        <v>44043</v>
      </c>
      <c r="C16" s="377">
        <f>B16+1</f>
        <v>44044</v>
      </c>
      <c r="D16" s="377">
        <f t="shared" ref="D16:AE16" si="8">C16+1</f>
        <v>44045</v>
      </c>
      <c r="E16" s="377">
        <f t="shared" si="8"/>
        <v>44046</v>
      </c>
      <c r="F16" s="377">
        <f t="shared" si="8"/>
        <v>44047</v>
      </c>
      <c r="G16" s="377">
        <f t="shared" si="8"/>
        <v>44048</v>
      </c>
      <c r="H16" s="377">
        <f t="shared" si="8"/>
        <v>44049</v>
      </c>
      <c r="I16" s="377">
        <f t="shared" si="8"/>
        <v>44050</v>
      </c>
      <c r="J16" s="377">
        <f t="shared" si="8"/>
        <v>44051</v>
      </c>
      <c r="K16" s="377">
        <f t="shared" si="8"/>
        <v>44052</v>
      </c>
      <c r="L16" s="377">
        <f t="shared" si="8"/>
        <v>44053</v>
      </c>
      <c r="M16" s="377">
        <f t="shared" si="8"/>
        <v>44054</v>
      </c>
      <c r="N16" s="377">
        <f t="shared" si="8"/>
        <v>44055</v>
      </c>
      <c r="O16" s="377">
        <f t="shared" si="8"/>
        <v>44056</v>
      </c>
      <c r="P16" s="377">
        <f t="shared" si="8"/>
        <v>44057</v>
      </c>
      <c r="Q16" s="377">
        <f t="shared" si="8"/>
        <v>44058</v>
      </c>
      <c r="R16" s="377">
        <f t="shared" si="8"/>
        <v>44059</v>
      </c>
      <c r="S16" s="377">
        <f t="shared" si="8"/>
        <v>44060</v>
      </c>
      <c r="T16" s="377">
        <f t="shared" si="8"/>
        <v>44061</v>
      </c>
      <c r="U16" s="377">
        <f t="shared" si="8"/>
        <v>44062</v>
      </c>
      <c r="V16" s="377">
        <f t="shared" si="8"/>
        <v>44063</v>
      </c>
      <c r="W16" s="377">
        <f t="shared" si="8"/>
        <v>44064</v>
      </c>
      <c r="X16" s="377">
        <f t="shared" si="8"/>
        <v>44065</v>
      </c>
      <c r="Y16" s="377">
        <f t="shared" si="8"/>
        <v>44066</v>
      </c>
      <c r="Z16" s="377">
        <f t="shared" si="8"/>
        <v>44067</v>
      </c>
      <c r="AA16" s="377">
        <f t="shared" si="8"/>
        <v>44068</v>
      </c>
      <c r="AB16" s="377">
        <f t="shared" si="8"/>
        <v>44069</v>
      </c>
      <c r="AC16" s="377">
        <f t="shared" si="8"/>
        <v>44070</v>
      </c>
      <c r="AD16" s="377">
        <f t="shared" si="8"/>
        <v>44071</v>
      </c>
      <c r="AE16" s="377">
        <f t="shared" si="8"/>
        <v>44072</v>
      </c>
      <c r="AF16" s="377">
        <f>AE16+1</f>
        <v>44073</v>
      </c>
      <c r="AG16" s="383">
        <f t="shared" si="1"/>
        <v>44052</v>
      </c>
    </row>
    <row r="17" spans="1:37" s="380" customFormat="1" ht="75" customHeight="1" thickBot="1">
      <c r="A17" s="385"/>
      <c r="B17" s="399"/>
      <c r="C17" s="399"/>
      <c r="D17" s="399"/>
      <c r="E17" s="399"/>
      <c r="F17" s="399"/>
      <c r="G17" s="399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399"/>
      <c r="T17" s="399"/>
      <c r="U17" s="399"/>
      <c r="V17" s="399"/>
      <c r="W17" s="399"/>
      <c r="X17" s="399"/>
      <c r="Y17" s="399"/>
      <c r="Z17" s="399"/>
      <c r="AA17" s="399"/>
      <c r="AB17" s="399"/>
      <c r="AC17" s="399"/>
      <c r="AD17" s="399"/>
      <c r="AE17" s="399"/>
      <c r="AF17" s="399"/>
      <c r="AG17" s="386"/>
      <c r="AH17" s="400">
        <f>COUNTIF($B17:$AF17,"U")</f>
        <v>0</v>
      </c>
      <c r="AI17" s="400">
        <f>COUNTIF($B17:$AF17,"FT")</f>
        <v>0</v>
      </c>
      <c r="AJ17" s="400">
        <f>COUNTIF($B17:$AF17,"K")</f>
        <v>0</v>
      </c>
      <c r="AK17" s="400">
        <f>COUNTIF($B17:$AF17,"S")</f>
        <v>0</v>
      </c>
    </row>
    <row r="18" spans="1:37">
      <c r="A18" s="387">
        <f>K18</f>
        <v>44083</v>
      </c>
      <c r="B18" s="377">
        <f>AF16+1</f>
        <v>44074</v>
      </c>
      <c r="C18" s="377">
        <f>B18+1</f>
        <v>44075</v>
      </c>
      <c r="D18" s="377">
        <f t="shared" ref="D18:AE18" si="9">C18+1</f>
        <v>44076</v>
      </c>
      <c r="E18" s="377">
        <f t="shared" si="9"/>
        <v>44077</v>
      </c>
      <c r="F18" s="377">
        <f t="shared" si="9"/>
        <v>44078</v>
      </c>
      <c r="G18" s="377">
        <f t="shared" si="9"/>
        <v>44079</v>
      </c>
      <c r="H18" s="377">
        <f t="shared" si="9"/>
        <v>44080</v>
      </c>
      <c r="I18" s="377">
        <f t="shared" si="9"/>
        <v>44081</v>
      </c>
      <c r="J18" s="377">
        <f t="shared" si="9"/>
        <v>44082</v>
      </c>
      <c r="K18" s="377">
        <f t="shared" si="9"/>
        <v>44083</v>
      </c>
      <c r="L18" s="377">
        <f t="shared" si="9"/>
        <v>44084</v>
      </c>
      <c r="M18" s="377">
        <f t="shared" si="9"/>
        <v>44085</v>
      </c>
      <c r="N18" s="377">
        <f t="shared" si="9"/>
        <v>44086</v>
      </c>
      <c r="O18" s="377">
        <f t="shared" si="9"/>
        <v>44087</v>
      </c>
      <c r="P18" s="377">
        <f t="shared" si="9"/>
        <v>44088</v>
      </c>
      <c r="Q18" s="377">
        <f t="shared" si="9"/>
        <v>44089</v>
      </c>
      <c r="R18" s="377">
        <f t="shared" si="9"/>
        <v>44090</v>
      </c>
      <c r="S18" s="377">
        <f t="shared" si="9"/>
        <v>44091</v>
      </c>
      <c r="T18" s="377">
        <f t="shared" si="9"/>
        <v>44092</v>
      </c>
      <c r="U18" s="377">
        <f t="shared" si="9"/>
        <v>44093</v>
      </c>
      <c r="V18" s="377">
        <f t="shared" si="9"/>
        <v>44094</v>
      </c>
      <c r="W18" s="377">
        <f t="shared" si="9"/>
        <v>44095</v>
      </c>
      <c r="X18" s="377">
        <f t="shared" si="9"/>
        <v>44096</v>
      </c>
      <c r="Y18" s="377">
        <f t="shared" si="9"/>
        <v>44097</v>
      </c>
      <c r="Z18" s="377">
        <f t="shared" si="9"/>
        <v>44098</v>
      </c>
      <c r="AA18" s="377">
        <f t="shared" si="9"/>
        <v>44099</v>
      </c>
      <c r="AB18" s="377">
        <f t="shared" si="9"/>
        <v>44100</v>
      </c>
      <c r="AC18" s="377">
        <f t="shared" si="9"/>
        <v>44101</v>
      </c>
      <c r="AD18" s="377">
        <f t="shared" si="9"/>
        <v>44102</v>
      </c>
      <c r="AE18" s="377">
        <f t="shared" si="9"/>
        <v>44103</v>
      </c>
      <c r="AF18" s="377"/>
      <c r="AG18" s="388">
        <f t="shared" si="1"/>
        <v>44083</v>
      </c>
    </row>
    <row r="19" spans="1:37" s="380" customFormat="1" ht="75" customHeight="1" thickBot="1">
      <c r="A19" s="390"/>
      <c r="B19" s="399"/>
      <c r="C19" s="399"/>
      <c r="D19" s="399"/>
      <c r="E19" s="399"/>
      <c r="F19" s="399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399"/>
      <c r="X19" s="399"/>
      <c r="Y19" s="399"/>
      <c r="Z19" s="399"/>
      <c r="AA19" s="399"/>
      <c r="AB19" s="399"/>
      <c r="AC19" s="399"/>
      <c r="AD19" s="399"/>
      <c r="AE19" s="399"/>
      <c r="AF19" s="399"/>
      <c r="AG19" s="391"/>
      <c r="AH19" s="400">
        <f>COUNTIF($B19:$AF19,"U")</f>
        <v>0</v>
      </c>
      <c r="AI19" s="400">
        <f>COUNTIF($B19:$AF19,"FT")</f>
        <v>0</v>
      </c>
      <c r="AJ19" s="400">
        <f>COUNTIF($B19:$AF19,"K")</f>
        <v>0</v>
      </c>
      <c r="AK19" s="400">
        <f>COUNTIF($B19:$AF19,"S")</f>
        <v>0</v>
      </c>
    </row>
    <row r="20" spans="1:37">
      <c r="A20" s="376">
        <f>K20</f>
        <v>44113</v>
      </c>
      <c r="B20" s="377">
        <f>AE18+1</f>
        <v>44104</v>
      </c>
      <c r="C20" s="377">
        <f>B20+1</f>
        <v>44105</v>
      </c>
      <c r="D20" s="377">
        <f t="shared" ref="D20:AE20" si="10">C20+1</f>
        <v>44106</v>
      </c>
      <c r="E20" s="377">
        <f t="shared" si="10"/>
        <v>44107</v>
      </c>
      <c r="F20" s="377">
        <f t="shared" si="10"/>
        <v>44108</v>
      </c>
      <c r="G20" s="377">
        <f t="shared" si="10"/>
        <v>44109</v>
      </c>
      <c r="H20" s="377">
        <f t="shared" si="10"/>
        <v>44110</v>
      </c>
      <c r="I20" s="377">
        <f t="shared" si="10"/>
        <v>44111</v>
      </c>
      <c r="J20" s="377">
        <f t="shared" si="10"/>
        <v>44112</v>
      </c>
      <c r="K20" s="377">
        <f t="shared" si="10"/>
        <v>44113</v>
      </c>
      <c r="L20" s="377">
        <f t="shared" si="10"/>
        <v>44114</v>
      </c>
      <c r="M20" s="377">
        <f t="shared" si="10"/>
        <v>44115</v>
      </c>
      <c r="N20" s="377">
        <f t="shared" si="10"/>
        <v>44116</v>
      </c>
      <c r="O20" s="377">
        <f t="shared" si="10"/>
        <v>44117</v>
      </c>
      <c r="P20" s="377">
        <f t="shared" si="10"/>
        <v>44118</v>
      </c>
      <c r="Q20" s="377">
        <f t="shared" si="10"/>
        <v>44119</v>
      </c>
      <c r="R20" s="377">
        <f t="shared" si="10"/>
        <v>44120</v>
      </c>
      <c r="S20" s="377">
        <f t="shared" si="10"/>
        <v>44121</v>
      </c>
      <c r="T20" s="377">
        <f t="shared" si="10"/>
        <v>44122</v>
      </c>
      <c r="U20" s="377">
        <f t="shared" si="10"/>
        <v>44123</v>
      </c>
      <c r="V20" s="377">
        <f t="shared" si="10"/>
        <v>44124</v>
      </c>
      <c r="W20" s="377">
        <f t="shared" si="10"/>
        <v>44125</v>
      </c>
      <c r="X20" s="377">
        <f t="shared" si="10"/>
        <v>44126</v>
      </c>
      <c r="Y20" s="377">
        <f t="shared" si="10"/>
        <v>44127</v>
      </c>
      <c r="Z20" s="377">
        <f t="shared" si="10"/>
        <v>44128</v>
      </c>
      <c r="AA20" s="377">
        <f t="shared" si="10"/>
        <v>44129</v>
      </c>
      <c r="AB20" s="377">
        <f t="shared" si="10"/>
        <v>44130</v>
      </c>
      <c r="AC20" s="377">
        <f t="shared" si="10"/>
        <v>44131</v>
      </c>
      <c r="AD20" s="377">
        <f t="shared" si="10"/>
        <v>44132</v>
      </c>
      <c r="AE20" s="377">
        <f t="shared" si="10"/>
        <v>44133</v>
      </c>
      <c r="AF20" s="377">
        <f>AE20+1</f>
        <v>44134</v>
      </c>
      <c r="AG20" s="378">
        <f t="shared" si="1"/>
        <v>44113</v>
      </c>
    </row>
    <row r="21" spans="1:37" s="380" customFormat="1" ht="75" customHeight="1" thickBot="1">
      <c r="A21" s="392"/>
      <c r="B21" s="399"/>
      <c r="C21" s="399"/>
      <c r="D21" s="399"/>
      <c r="E21" s="399"/>
      <c r="F21" s="399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  <c r="AC21" s="399"/>
      <c r="AD21" s="399"/>
      <c r="AE21" s="399"/>
      <c r="AF21" s="399"/>
      <c r="AG21" s="381"/>
      <c r="AH21" s="400">
        <f>COUNTIF($B21:$AF21,"U")</f>
        <v>0</v>
      </c>
      <c r="AI21" s="400">
        <f>COUNTIF($B21:$AF21,"FT")</f>
        <v>0</v>
      </c>
      <c r="AJ21" s="400">
        <f>COUNTIF($B21:$AF21,"K")</f>
        <v>0</v>
      </c>
      <c r="AK21" s="400">
        <f>COUNTIF($B21:$AF21,"S")</f>
        <v>0</v>
      </c>
    </row>
    <row r="22" spans="1:37">
      <c r="A22" s="382">
        <f>K22</f>
        <v>44144</v>
      </c>
      <c r="B22" s="377">
        <f>AF20+1</f>
        <v>44135</v>
      </c>
      <c r="C22" s="377">
        <f>B22+1</f>
        <v>44136</v>
      </c>
      <c r="D22" s="377">
        <f t="shared" ref="D22:AE22" si="11">C22+1</f>
        <v>44137</v>
      </c>
      <c r="E22" s="377">
        <f t="shared" si="11"/>
        <v>44138</v>
      </c>
      <c r="F22" s="377">
        <f t="shared" si="11"/>
        <v>44139</v>
      </c>
      <c r="G22" s="377">
        <f t="shared" si="11"/>
        <v>44140</v>
      </c>
      <c r="H22" s="377">
        <f t="shared" si="11"/>
        <v>44141</v>
      </c>
      <c r="I22" s="377">
        <f t="shared" si="11"/>
        <v>44142</v>
      </c>
      <c r="J22" s="377">
        <f t="shared" si="11"/>
        <v>44143</v>
      </c>
      <c r="K22" s="377">
        <f t="shared" si="11"/>
        <v>44144</v>
      </c>
      <c r="L22" s="377">
        <f t="shared" si="11"/>
        <v>44145</v>
      </c>
      <c r="M22" s="377">
        <f t="shared" si="11"/>
        <v>44146</v>
      </c>
      <c r="N22" s="377">
        <f t="shared" si="11"/>
        <v>44147</v>
      </c>
      <c r="O22" s="377">
        <f t="shared" si="11"/>
        <v>44148</v>
      </c>
      <c r="P22" s="377">
        <f t="shared" si="11"/>
        <v>44149</v>
      </c>
      <c r="Q22" s="377">
        <f t="shared" si="11"/>
        <v>44150</v>
      </c>
      <c r="R22" s="377">
        <f t="shared" si="11"/>
        <v>44151</v>
      </c>
      <c r="S22" s="377">
        <f t="shared" si="11"/>
        <v>44152</v>
      </c>
      <c r="T22" s="377">
        <f t="shared" si="11"/>
        <v>44153</v>
      </c>
      <c r="U22" s="377">
        <f t="shared" si="11"/>
        <v>44154</v>
      </c>
      <c r="V22" s="377">
        <f t="shared" si="11"/>
        <v>44155</v>
      </c>
      <c r="W22" s="377">
        <f t="shared" si="11"/>
        <v>44156</v>
      </c>
      <c r="X22" s="377">
        <f t="shared" si="11"/>
        <v>44157</v>
      </c>
      <c r="Y22" s="377">
        <f t="shared" si="11"/>
        <v>44158</v>
      </c>
      <c r="Z22" s="377">
        <f t="shared" si="11"/>
        <v>44159</v>
      </c>
      <c r="AA22" s="377">
        <f t="shared" si="11"/>
        <v>44160</v>
      </c>
      <c r="AB22" s="377">
        <f t="shared" si="11"/>
        <v>44161</v>
      </c>
      <c r="AC22" s="377">
        <f t="shared" si="11"/>
        <v>44162</v>
      </c>
      <c r="AD22" s="377">
        <f t="shared" si="11"/>
        <v>44163</v>
      </c>
      <c r="AE22" s="377">
        <f t="shared" si="11"/>
        <v>44164</v>
      </c>
      <c r="AF22" s="393"/>
      <c r="AG22" s="383">
        <f t="shared" si="1"/>
        <v>44144</v>
      </c>
    </row>
    <row r="23" spans="1:37" s="380" customFormat="1" ht="75" customHeight="1" thickBot="1">
      <c r="A23" s="385"/>
      <c r="B23" s="399"/>
      <c r="C23" s="399"/>
      <c r="D23" s="399"/>
      <c r="E23" s="399"/>
      <c r="F23" s="399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  <c r="AC23" s="399"/>
      <c r="AD23" s="399"/>
      <c r="AE23" s="399"/>
      <c r="AF23" s="401"/>
      <c r="AG23" s="386"/>
      <c r="AH23" s="400">
        <f>COUNTIF($B23:$AF23,"U")</f>
        <v>0</v>
      </c>
      <c r="AI23" s="400">
        <f>COUNTIF($B23:$AF23,"FT")</f>
        <v>0</v>
      </c>
      <c r="AJ23" s="400">
        <f>COUNTIF($B23:$AF23,"K")</f>
        <v>0</v>
      </c>
      <c r="AK23" s="400">
        <f>COUNTIF($B23:$AF23,"S")</f>
        <v>0</v>
      </c>
    </row>
    <row r="24" spans="1:37">
      <c r="A24" s="387">
        <f>K24</f>
        <v>44174</v>
      </c>
      <c r="B24" s="377">
        <f>AE22+1</f>
        <v>44165</v>
      </c>
      <c r="C24" s="377">
        <f>B24+1</f>
        <v>44166</v>
      </c>
      <c r="D24" s="377">
        <f t="shared" ref="D24:AE24" si="12">C24+1</f>
        <v>44167</v>
      </c>
      <c r="E24" s="377">
        <f t="shared" si="12"/>
        <v>44168</v>
      </c>
      <c r="F24" s="377">
        <f t="shared" si="12"/>
        <v>44169</v>
      </c>
      <c r="G24" s="377">
        <f t="shared" si="12"/>
        <v>44170</v>
      </c>
      <c r="H24" s="377">
        <f t="shared" si="12"/>
        <v>44171</v>
      </c>
      <c r="I24" s="377">
        <f t="shared" si="12"/>
        <v>44172</v>
      </c>
      <c r="J24" s="377">
        <f t="shared" si="12"/>
        <v>44173</v>
      </c>
      <c r="K24" s="377">
        <f t="shared" si="12"/>
        <v>44174</v>
      </c>
      <c r="L24" s="377">
        <f t="shared" si="12"/>
        <v>44175</v>
      </c>
      <c r="M24" s="377">
        <f t="shared" si="12"/>
        <v>44176</v>
      </c>
      <c r="N24" s="377">
        <f t="shared" si="12"/>
        <v>44177</v>
      </c>
      <c r="O24" s="377">
        <f t="shared" si="12"/>
        <v>44178</v>
      </c>
      <c r="P24" s="377">
        <f t="shared" si="12"/>
        <v>44179</v>
      </c>
      <c r="Q24" s="377">
        <f t="shared" si="12"/>
        <v>44180</v>
      </c>
      <c r="R24" s="377">
        <f t="shared" si="12"/>
        <v>44181</v>
      </c>
      <c r="S24" s="377">
        <f t="shared" si="12"/>
        <v>44182</v>
      </c>
      <c r="T24" s="377">
        <f t="shared" si="12"/>
        <v>44183</v>
      </c>
      <c r="U24" s="377">
        <f t="shared" si="12"/>
        <v>44184</v>
      </c>
      <c r="V24" s="377">
        <f t="shared" si="12"/>
        <v>44185</v>
      </c>
      <c r="W24" s="377">
        <f t="shared" si="12"/>
        <v>44186</v>
      </c>
      <c r="X24" s="377">
        <f t="shared" si="12"/>
        <v>44187</v>
      </c>
      <c r="Y24" s="377">
        <f t="shared" si="12"/>
        <v>44188</v>
      </c>
      <c r="Z24" s="377">
        <f t="shared" si="12"/>
        <v>44189</v>
      </c>
      <c r="AA24" s="377">
        <f t="shared" si="12"/>
        <v>44190</v>
      </c>
      <c r="AB24" s="377">
        <f t="shared" si="12"/>
        <v>44191</v>
      </c>
      <c r="AC24" s="377">
        <f t="shared" si="12"/>
        <v>44192</v>
      </c>
      <c r="AD24" s="377">
        <f t="shared" si="12"/>
        <v>44193</v>
      </c>
      <c r="AE24" s="377">
        <f t="shared" si="12"/>
        <v>44194</v>
      </c>
      <c r="AF24" s="377">
        <f>AE24+1</f>
        <v>44195</v>
      </c>
      <c r="AG24" s="388">
        <f t="shared" si="1"/>
        <v>44174</v>
      </c>
    </row>
    <row r="25" spans="1:37" s="380" customFormat="1" ht="75" customHeight="1" thickBot="1">
      <c r="A25" s="390"/>
      <c r="B25" s="399"/>
      <c r="C25" s="399"/>
      <c r="D25" s="399"/>
      <c r="E25" s="399"/>
      <c r="F25" s="399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  <c r="AC25" s="399"/>
      <c r="AD25" s="399"/>
      <c r="AE25" s="399"/>
      <c r="AF25" s="399"/>
      <c r="AG25" s="391"/>
      <c r="AH25" s="400">
        <f>COUNTIF($B25:$AF25,"U")</f>
        <v>0</v>
      </c>
      <c r="AI25" s="400">
        <f>COUNTIF($B25:$AF25,"FT")</f>
        <v>0</v>
      </c>
      <c r="AJ25" s="400">
        <f>COUNTIF($B25:$AF25,"K")</f>
        <v>0</v>
      </c>
      <c r="AK25" s="400">
        <f>COUNTIF($B25:$AF25,"S")</f>
        <v>0</v>
      </c>
    </row>
    <row r="26" spans="1:37" ht="47.25" customHeight="1">
      <c r="A26" s="374">
        <f>A1</f>
        <v>2020</v>
      </c>
      <c r="B26" s="394">
        <f>B1</f>
        <v>1</v>
      </c>
      <c r="C26" s="394">
        <f t="shared" ref="C26:AF26" si="13">C1</f>
        <v>2</v>
      </c>
      <c r="D26" s="394">
        <f t="shared" si="13"/>
        <v>3</v>
      </c>
      <c r="E26" s="394">
        <f t="shared" si="13"/>
        <v>4</v>
      </c>
      <c r="F26" s="394">
        <f t="shared" si="13"/>
        <v>5</v>
      </c>
      <c r="G26" s="394">
        <f t="shared" si="13"/>
        <v>6</v>
      </c>
      <c r="H26" s="394">
        <f t="shared" si="13"/>
        <v>7</v>
      </c>
      <c r="I26" s="394">
        <f t="shared" si="13"/>
        <v>8</v>
      </c>
      <c r="J26" s="394">
        <f t="shared" si="13"/>
        <v>9</v>
      </c>
      <c r="K26" s="394">
        <f t="shared" si="13"/>
        <v>10</v>
      </c>
      <c r="L26" s="394">
        <f t="shared" si="13"/>
        <v>11</v>
      </c>
      <c r="M26" s="394">
        <f t="shared" si="13"/>
        <v>12</v>
      </c>
      <c r="N26" s="394">
        <f t="shared" si="13"/>
        <v>13</v>
      </c>
      <c r="O26" s="394">
        <f t="shared" si="13"/>
        <v>14</v>
      </c>
      <c r="P26" s="394">
        <f t="shared" si="13"/>
        <v>15</v>
      </c>
      <c r="Q26" s="394">
        <f t="shared" si="13"/>
        <v>16</v>
      </c>
      <c r="R26" s="394">
        <f t="shared" si="13"/>
        <v>17</v>
      </c>
      <c r="S26" s="394">
        <f t="shared" si="13"/>
        <v>18</v>
      </c>
      <c r="T26" s="394">
        <f t="shared" si="13"/>
        <v>19</v>
      </c>
      <c r="U26" s="394">
        <f t="shared" si="13"/>
        <v>20</v>
      </c>
      <c r="V26" s="394">
        <f t="shared" si="13"/>
        <v>21</v>
      </c>
      <c r="W26" s="394">
        <f t="shared" si="13"/>
        <v>22</v>
      </c>
      <c r="X26" s="394">
        <f t="shared" si="13"/>
        <v>23</v>
      </c>
      <c r="Y26" s="394">
        <f t="shared" si="13"/>
        <v>24</v>
      </c>
      <c r="Z26" s="394">
        <f t="shared" si="13"/>
        <v>25</v>
      </c>
      <c r="AA26" s="394">
        <f t="shared" si="13"/>
        <v>26</v>
      </c>
      <c r="AB26" s="394">
        <f t="shared" si="13"/>
        <v>27</v>
      </c>
      <c r="AC26" s="394">
        <f t="shared" si="13"/>
        <v>28</v>
      </c>
      <c r="AD26" s="394">
        <f t="shared" si="13"/>
        <v>29</v>
      </c>
      <c r="AE26" s="394">
        <f t="shared" si="13"/>
        <v>30</v>
      </c>
      <c r="AF26" s="394">
        <f t="shared" si="13"/>
        <v>31</v>
      </c>
      <c r="AG26" s="374">
        <f>AG1</f>
        <v>2020</v>
      </c>
      <c r="AH26" s="402">
        <f>SUM(AH3:AH25)</f>
        <v>0</v>
      </c>
      <c r="AI26" s="402">
        <f t="shared" ref="AI26:AK26" si="14">SUM(AI3:AI25)</f>
        <v>0</v>
      </c>
      <c r="AJ26" s="402">
        <f t="shared" si="14"/>
        <v>0</v>
      </c>
      <c r="AK26" s="402">
        <f t="shared" si="14"/>
        <v>0</v>
      </c>
    </row>
  </sheetData>
  <conditionalFormatting sqref="B2:AF2 B8:AF8 B20:AF20 B14:AF14">
    <cfRule type="expression" dxfId="13" priority="1" stopIfTrue="1">
      <formula>WEEKDAY(B2)=1</formula>
    </cfRule>
  </conditionalFormatting>
  <conditionalFormatting sqref="B9:AF9 B21:AF21 B15:AF15 B3:AF3">
    <cfRule type="expression" dxfId="12" priority="2" stopIfTrue="1">
      <formula>WEEKDAY(B2)=1</formula>
    </cfRule>
  </conditionalFormatting>
  <conditionalFormatting sqref="B4:AD4 B10:AF10 B22:AE22 B16:AF16">
    <cfRule type="expression" dxfId="11" priority="3" stopIfTrue="1">
      <formula>WEEKDAY(B4)=1</formula>
    </cfRule>
  </conditionalFormatting>
  <conditionalFormatting sqref="B5:AF5 B11:AF11 B23:AE23 B17:AF17">
    <cfRule type="expression" dxfId="10" priority="4" stopIfTrue="1">
      <formula>WEEKDAY(B4)=1</formula>
    </cfRule>
  </conditionalFormatting>
  <conditionalFormatting sqref="B6:AF6 B12:AE12 B18:AE18 B24:AF24">
    <cfRule type="expression" dxfId="9" priority="5" stopIfTrue="1">
      <formula>WEEKDAY(B6)=1</formula>
    </cfRule>
  </conditionalFormatting>
  <conditionalFormatting sqref="B7:AF7 B13:AE13 B19:AE19 B25:AF25">
    <cfRule type="expression" dxfId="8" priority="6" stopIfTrue="1">
      <formula>WEEKDAY(B6)=1</formula>
    </cfRule>
  </conditionalFormatting>
  <printOptions horizontalCentered="1" gridLines="1"/>
  <pageMargins left="0.31496062992125984" right="0.31496062992125984" top="0.59055118110236227" bottom="0.59055118110236227" header="0.31496062992125984" footer="0.31496062992125984"/>
  <pageSetup paperSize="9" scale="30" orientation="landscape" horizontalDpi="360" verticalDpi="360" r:id="rId1"/>
  <headerFooter alignWithMargins="0">
    <oddHeader>&amp;L&amp;25&amp;F&amp;C&amp;25&amp;A&amp;R&amp;25&amp;D</oddHeader>
    <oddFooter>&amp;L&amp;25Aus Digitaler Zeitplaner 2001&amp;R&amp;25Alle Angaben sind ohne Gewähr! © 2000/2001Auvista Verlag, München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K130"/>
  <sheetViews>
    <sheetView workbookViewId="0">
      <pane ySplit="1" topLeftCell="A11" activePane="bottomLeft" state="frozen"/>
      <selection pane="bottomLeft" activeCell="N21" sqref="N21"/>
    </sheetView>
  </sheetViews>
  <sheetFormatPr baseColWidth="10" defaultRowHeight="12.75"/>
  <cols>
    <col min="1" max="1" width="15.5703125" bestFit="1" customWidth="1"/>
    <col min="2" max="2" width="14.5703125" bestFit="1" customWidth="1"/>
    <col min="3" max="3" width="23.7109375" bestFit="1" customWidth="1"/>
    <col min="4" max="4" width="6.5703125" style="131" bestFit="1" customWidth="1"/>
    <col min="5" max="5" width="15.42578125" bestFit="1" customWidth="1"/>
    <col min="6" max="6" width="12.5703125" bestFit="1" customWidth="1"/>
    <col min="8" max="8" width="13.7109375" bestFit="1" customWidth="1"/>
    <col min="9" max="9" width="15.28515625" bestFit="1" customWidth="1"/>
    <col min="10" max="10" width="29.28515625" customWidth="1"/>
    <col min="11" max="11" width="21" customWidth="1"/>
  </cols>
  <sheetData>
    <row r="1" spans="1:11" ht="15">
      <c r="A1" s="132" t="s">
        <v>0</v>
      </c>
      <c r="B1" s="132" t="s">
        <v>1</v>
      </c>
      <c r="C1" s="149" t="s">
        <v>416</v>
      </c>
      <c r="D1" s="149" t="s">
        <v>1089</v>
      </c>
      <c r="E1" s="149" t="s">
        <v>417</v>
      </c>
      <c r="F1" s="133" t="s">
        <v>2</v>
      </c>
      <c r="G1" s="133" t="s">
        <v>3</v>
      </c>
      <c r="H1" s="133" t="s">
        <v>4</v>
      </c>
      <c r="I1" s="133" t="s">
        <v>5</v>
      </c>
      <c r="J1" s="134" t="s">
        <v>6</v>
      </c>
      <c r="K1" s="134" t="s">
        <v>7</v>
      </c>
    </row>
    <row r="2" spans="1:11">
      <c r="A2" s="136"/>
      <c r="B2" s="136"/>
      <c r="C2" s="150"/>
      <c r="D2" s="150"/>
      <c r="E2" s="150"/>
      <c r="F2" s="137"/>
      <c r="G2" s="137"/>
      <c r="H2" s="137"/>
      <c r="I2" s="131"/>
      <c r="J2" s="131"/>
      <c r="K2" s="131"/>
    </row>
    <row r="3" spans="1:11">
      <c r="A3" s="136"/>
      <c r="B3" s="136"/>
      <c r="C3" s="150"/>
      <c r="D3" s="150"/>
      <c r="E3" s="150"/>
      <c r="F3" s="137"/>
      <c r="G3" s="137"/>
      <c r="H3" s="137"/>
      <c r="I3" s="140"/>
      <c r="J3" s="131"/>
      <c r="K3" s="131"/>
    </row>
    <row r="4" spans="1:11">
      <c r="A4" s="136"/>
      <c r="B4" s="141"/>
      <c r="C4" s="150"/>
      <c r="D4" s="150"/>
      <c r="E4" s="150"/>
      <c r="F4" s="142"/>
      <c r="G4" s="137"/>
      <c r="H4" s="142"/>
      <c r="I4" s="131"/>
      <c r="J4" s="131"/>
      <c r="K4" s="131"/>
    </row>
    <row r="5" spans="1:11">
      <c r="A5" s="136"/>
      <c r="B5" s="136"/>
      <c r="C5" s="150"/>
      <c r="D5" s="150"/>
      <c r="E5" s="150"/>
      <c r="F5" s="137"/>
      <c r="G5" s="137"/>
      <c r="H5" s="137"/>
      <c r="I5" s="131"/>
      <c r="J5" s="131"/>
      <c r="K5" s="131"/>
    </row>
    <row r="6" spans="1:11">
      <c r="A6" s="136"/>
      <c r="B6" s="136"/>
      <c r="C6" s="150"/>
      <c r="D6" s="150"/>
      <c r="E6" s="150"/>
      <c r="F6" s="142"/>
      <c r="G6" s="137"/>
      <c r="H6" s="137"/>
      <c r="I6" s="138"/>
      <c r="J6" s="143"/>
      <c r="K6" s="131"/>
    </row>
    <row r="7" spans="1:11">
      <c r="A7" s="136"/>
      <c r="B7" s="136"/>
      <c r="C7" s="150"/>
      <c r="D7" s="150"/>
      <c r="E7" s="150"/>
      <c r="F7" s="137"/>
      <c r="G7" s="137"/>
      <c r="H7" s="137"/>
      <c r="I7" s="131"/>
      <c r="J7" s="131"/>
      <c r="K7" s="131"/>
    </row>
    <row r="8" spans="1:11">
      <c r="A8" s="136"/>
      <c r="B8" s="136"/>
      <c r="C8" s="150"/>
      <c r="D8" s="150"/>
      <c r="E8" s="150"/>
      <c r="F8" s="137"/>
      <c r="G8" s="137"/>
      <c r="H8" s="142"/>
      <c r="I8" s="131"/>
      <c r="J8" s="131"/>
      <c r="K8" s="131"/>
    </row>
    <row r="9" spans="1:11">
      <c r="A9" s="136"/>
      <c r="B9" s="136"/>
      <c r="C9" s="150"/>
      <c r="D9" s="150"/>
      <c r="E9" s="150"/>
      <c r="F9" s="137"/>
      <c r="G9" s="137"/>
      <c r="H9" s="137"/>
      <c r="I9" s="131"/>
      <c r="J9" s="131"/>
      <c r="K9" s="131"/>
    </row>
    <row r="10" spans="1:11">
      <c r="A10" s="136"/>
      <c r="B10" s="136"/>
      <c r="C10" s="150"/>
      <c r="D10" s="150"/>
      <c r="E10" s="150"/>
      <c r="F10" s="137"/>
      <c r="G10" s="137"/>
      <c r="H10" s="137"/>
      <c r="I10" s="131"/>
      <c r="J10" s="131"/>
      <c r="K10" s="131"/>
    </row>
    <row r="11" spans="1:11">
      <c r="A11" s="136"/>
      <c r="B11" s="136"/>
      <c r="C11" s="150"/>
      <c r="D11" s="150"/>
      <c r="E11" s="150"/>
      <c r="F11" s="137"/>
      <c r="G11" s="137"/>
      <c r="H11" s="137"/>
      <c r="I11" s="131"/>
      <c r="J11" s="131"/>
      <c r="K11" s="131"/>
    </row>
    <row r="12" spans="1:11">
      <c r="A12" s="136"/>
      <c r="B12" s="136"/>
      <c r="C12" s="150"/>
      <c r="D12" s="150"/>
      <c r="E12" s="150"/>
      <c r="F12" s="137"/>
      <c r="G12" s="137"/>
      <c r="H12" s="137"/>
      <c r="I12" s="131"/>
      <c r="J12" s="131"/>
      <c r="K12" s="131"/>
    </row>
    <row r="13" spans="1:11">
      <c r="A13" s="141"/>
      <c r="B13" s="141"/>
      <c r="C13" s="150"/>
      <c r="D13" s="150"/>
      <c r="E13" s="150"/>
      <c r="F13" s="142"/>
      <c r="G13" s="137"/>
      <c r="H13" s="137"/>
      <c r="I13" s="131"/>
      <c r="J13" s="139"/>
      <c r="K13" s="131"/>
    </row>
    <row r="14" spans="1:11">
      <c r="A14" s="136"/>
      <c r="B14" s="136"/>
      <c r="C14" s="150"/>
      <c r="D14" s="150"/>
      <c r="E14" s="150"/>
      <c r="F14" s="137"/>
      <c r="G14" s="137"/>
      <c r="H14" s="137"/>
      <c r="I14" s="131"/>
      <c r="J14" s="131"/>
      <c r="K14" s="131"/>
    </row>
    <row r="15" spans="1:11">
      <c r="A15" s="136"/>
      <c r="B15" s="136"/>
      <c r="C15" s="150"/>
      <c r="D15" s="150"/>
      <c r="E15" s="150"/>
      <c r="F15" s="137"/>
      <c r="G15" s="137"/>
      <c r="H15" s="137"/>
      <c r="I15" s="131"/>
      <c r="J15" s="131"/>
      <c r="K15" s="131"/>
    </row>
    <row r="16" spans="1:11">
      <c r="A16" s="141"/>
      <c r="B16" s="141"/>
      <c r="C16" s="150"/>
      <c r="D16" s="150"/>
      <c r="E16" s="150"/>
      <c r="F16" s="142"/>
      <c r="G16" s="137"/>
      <c r="H16" s="137"/>
      <c r="I16" s="144"/>
      <c r="J16" s="139"/>
      <c r="K16" s="145"/>
    </row>
    <row r="17" spans="1:9">
      <c r="A17" s="136"/>
      <c r="B17" s="136"/>
      <c r="C17" s="150"/>
      <c r="D17" s="150"/>
      <c r="E17" s="150"/>
      <c r="F17" s="137"/>
      <c r="G17" s="137"/>
      <c r="H17" s="137"/>
      <c r="I17" s="131"/>
    </row>
    <row r="18" spans="1:9">
      <c r="A18" s="136"/>
      <c r="B18" s="136"/>
      <c r="C18" s="150"/>
      <c r="D18" s="150"/>
      <c r="E18" s="150"/>
      <c r="F18" s="137"/>
      <c r="G18" s="137"/>
      <c r="H18" s="137"/>
      <c r="I18" s="131"/>
    </row>
    <row r="19" spans="1:9">
      <c r="A19" s="136"/>
      <c r="B19" s="136"/>
      <c r="C19" s="150"/>
      <c r="D19" s="150"/>
      <c r="E19" s="150"/>
      <c r="F19" s="137"/>
      <c r="G19" s="137"/>
      <c r="H19" s="137"/>
      <c r="I19" s="131"/>
    </row>
    <row r="20" spans="1:9">
      <c r="A20" s="136"/>
      <c r="B20" s="136"/>
      <c r="C20" s="150"/>
      <c r="D20" s="150"/>
      <c r="E20" s="150"/>
      <c r="F20" s="137"/>
      <c r="G20" s="137"/>
      <c r="H20" s="137"/>
      <c r="I20" s="138"/>
    </row>
    <row r="21" spans="1:9">
      <c r="A21" s="136"/>
      <c r="B21" s="136"/>
      <c r="C21" s="150"/>
      <c r="D21" s="150"/>
      <c r="E21" s="150"/>
      <c r="F21" s="137"/>
      <c r="G21" s="137"/>
      <c r="H21" s="137"/>
      <c r="I21" s="131"/>
    </row>
    <row r="22" spans="1:9">
      <c r="A22" s="136"/>
      <c r="B22" s="136"/>
      <c r="C22" s="150"/>
      <c r="D22" s="150"/>
      <c r="E22" s="150"/>
      <c r="F22" s="137"/>
      <c r="G22" s="137"/>
      <c r="H22" s="137"/>
      <c r="I22" s="131"/>
    </row>
    <row r="23" spans="1:9">
      <c r="A23" s="136"/>
      <c r="B23" s="136"/>
      <c r="C23" s="150"/>
      <c r="D23" s="150"/>
      <c r="E23" s="150"/>
      <c r="F23" s="142"/>
      <c r="G23" s="137"/>
      <c r="H23" s="137"/>
      <c r="I23" s="131"/>
    </row>
    <row r="24" spans="1:9">
      <c r="A24" s="136"/>
      <c r="B24" s="136"/>
      <c r="C24" s="150"/>
      <c r="D24" s="150"/>
      <c r="E24" s="150"/>
      <c r="F24" s="137"/>
      <c r="G24" s="137"/>
      <c r="H24" s="137"/>
      <c r="I24" s="131"/>
    </row>
    <row r="25" spans="1:9">
      <c r="A25" s="136"/>
      <c r="B25" s="136"/>
      <c r="C25" s="150"/>
      <c r="D25" s="150"/>
      <c r="E25" s="150"/>
      <c r="F25" s="137"/>
      <c r="G25" s="137"/>
      <c r="H25" s="137"/>
      <c r="I25" s="131"/>
    </row>
    <row r="26" spans="1:9">
      <c r="A26" s="136"/>
      <c r="B26" s="136"/>
      <c r="C26" s="150"/>
      <c r="D26" s="150"/>
      <c r="E26" s="150"/>
      <c r="F26" s="137"/>
      <c r="G26" s="137"/>
      <c r="H26" s="137"/>
      <c r="I26" s="131"/>
    </row>
    <row r="27" spans="1:9">
      <c r="A27" s="136"/>
      <c r="B27" s="136"/>
      <c r="C27" s="150"/>
      <c r="D27" s="150"/>
      <c r="E27" s="150"/>
      <c r="F27" s="137"/>
      <c r="G27" s="137"/>
      <c r="H27" s="137"/>
      <c r="I27" s="131"/>
    </row>
    <row r="28" spans="1:9">
      <c r="A28" s="136"/>
      <c r="B28" s="136"/>
      <c r="C28" s="150"/>
      <c r="D28" s="150"/>
      <c r="E28" s="150"/>
      <c r="F28" s="137"/>
      <c r="G28" s="137"/>
      <c r="H28" s="137"/>
      <c r="I28" s="131"/>
    </row>
    <row r="29" spans="1:9">
      <c r="A29" s="136"/>
      <c r="B29" s="136"/>
      <c r="C29" s="150"/>
      <c r="D29" s="150"/>
      <c r="E29" s="150"/>
      <c r="F29" s="137"/>
      <c r="G29" s="137"/>
      <c r="H29" s="137"/>
      <c r="I29" s="131"/>
    </row>
    <row r="30" spans="1:9">
      <c r="A30" s="136"/>
      <c r="B30" s="136"/>
      <c r="C30" s="150"/>
      <c r="D30" s="150"/>
      <c r="E30" s="150"/>
      <c r="F30" s="137"/>
      <c r="G30" s="137"/>
      <c r="H30" s="137"/>
      <c r="I30" s="131"/>
    </row>
    <row r="31" spans="1:9">
      <c r="A31" s="136"/>
      <c r="B31" s="136"/>
      <c r="C31" s="150"/>
      <c r="D31" s="150"/>
      <c r="E31" s="150"/>
      <c r="F31" s="137"/>
      <c r="G31" s="137"/>
      <c r="H31" s="137"/>
      <c r="I31" s="131"/>
    </row>
    <row r="32" spans="1:9">
      <c r="A32" s="136"/>
      <c r="B32" s="136"/>
      <c r="C32" s="150"/>
      <c r="D32" s="150"/>
      <c r="E32" s="150"/>
      <c r="F32" s="137"/>
      <c r="G32" s="137"/>
      <c r="H32" s="137"/>
      <c r="I32" s="131"/>
    </row>
    <row r="33" spans="1:11">
      <c r="A33" s="136"/>
      <c r="B33" s="136"/>
      <c r="C33" s="150"/>
      <c r="D33" s="150"/>
      <c r="E33" s="150"/>
      <c r="F33" s="137"/>
      <c r="G33" s="137"/>
      <c r="H33" s="137"/>
      <c r="I33" s="137"/>
    </row>
    <row r="34" spans="1:11">
      <c r="A34" s="136"/>
      <c r="B34" s="136"/>
      <c r="C34" s="150"/>
      <c r="D34" s="150"/>
      <c r="E34" s="150"/>
      <c r="F34" s="137"/>
      <c r="G34" s="137"/>
      <c r="H34" s="137"/>
      <c r="I34" s="131"/>
    </row>
    <row r="35" spans="1:11">
      <c r="A35" s="136"/>
      <c r="B35" s="136"/>
      <c r="C35" s="150"/>
      <c r="D35" s="150"/>
      <c r="E35" s="150"/>
      <c r="F35" s="137"/>
      <c r="G35" s="137"/>
      <c r="H35" s="137"/>
      <c r="I35" s="131"/>
    </row>
    <row r="36" spans="1:11">
      <c r="A36" s="136"/>
      <c r="B36" s="141"/>
      <c r="C36" s="150"/>
      <c r="D36" s="150"/>
      <c r="E36" s="150"/>
      <c r="F36" s="142"/>
      <c r="G36" s="137"/>
      <c r="H36" s="137"/>
      <c r="I36" s="131"/>
    </row>
    <row r="37" spans="1:11">
      <c r="A37" s="136"/>
      <c r="B37" s="136"/>
      <c r="C37" s="150"/>
      <c r="D37" s="150"/>
      <c r="E37" s="150"/>
      <c r="F37" s="137"/>
      <c r="G37" s="137"/>
      <c r="H37" s="137"/>
      <c r="I37" s="131"/>
    </row>
    <row r="38" spans="1:11">
      <c r="A38" s="136"/>
      <c r="B38" s="136"/>
      <c r="C38" s="150"/>
      <c r="D38" s="150"/>
      <c r="E38" s="150"/>
      <c r="F38" s="137"/>
      <c r="G38" s="137"/>
      <c r="H38" s="137"/>
      <c r="I38" s="131"/>
    </row>
    <row r="39" spans="1:11">
      <c r="A39" s="136"/>
      <c r="B39" s="136"/>
      <c r="C39" s="150"/>
      <c r="D39" s="150"/>
      <c r="E39" s="150"/>
      <c r="F39" s="137"/>
      <c r="G39" s="137"/>
      <c r="H39" s="137"/>
      <c r="I39" s="131"/>
    </row>
    <row r="40" spans="1:11">
      <c r="A40" s="136"/>
      <c r="B40" s="136"/>
      <c r="C40" s="150"/>
      <c r="D40" s="150"/>
      <c r="E40" s="150"/>
      <c r="F40" s="137"/>
      <c r="G40" s="137"/>
      <c r="H40" s="137"/>
      <c r="I40" s="131"/>
    </row>
    <row r="41" spans="1:11">
      <c r="A41" s="136"/>
      <c r="B41" s="136"/>
      <c r="C41" s="150"/>
      <c r="D41" s="150"/>
      <c r="E41" s="150"/>
      <c r="F41" s="137"/>
      <c r="G41" s="137"/>
      <c r="H41" s="137"/>
      <c r="I41" s="131"/>
    </row>
    <row r="42" spans="1:11">
      <c r="A42" s="136"/>
      <c r="B42" s="136"/>
      <c r="C42" s="150"/>
      <c r="D42" s="150"/>
      <c r="E42" s="150"/>
      <c r="F42" s="137"/>
      <c r="G42" s="137"/>
      <c r="H42" s="137"/>
      <c r="I42" s="131"/>
    </row>
    <row r="43" spans="1:11">
      <c r="A43" s="136"/>
      <c r="B43" s="136"/>
      <c r="C43" s="150"/>
      <c r="D43" s="150"/>
      <c r="E43" s="150"/>
      <c r="F43" s="137"/>
      <c r="G43" s="137"/>
      <c r="H43" s="137"/>
      <c r="I43" s="131"/>
    </row>
    <row r="44" spans="1:11">
      <c r="A44" s="136"/>
      <c r="B44" s="135"/>
      <c r="C44" s="150"/>
      <c r="D44" s="150"/>
      <c r="E44" s="150"/>
      <c r="F44" s="142"/>
      <c r="G44" s="137"/>
      <c r="H44" s="137"/>
      <c r="I44" s="138"/>
    </row>
    <row r="45" spans="1:11">
      <c r="A45" s="136"/>
      <c r="B45" s="141"/>
      <c r="C45" s="150"/>
      <c r="D45" s="150"/>
      <c r="E45" s="150"/>
      <c r="F45" s="137"/>
      <c r="G45" s="137"/>
      <c r="H45" s="142"/>
      <c r="I45" s="131"/>
    </row>
    <row r="46" spans="1:11">
      <c r="A46" s="136"/>
      <c r="B46" s="136"/>
      <c r="C46" s="150"/>
      <c r="D46" s="150"/>
      <c r="E46" s="150"/>
      <c r="F46" s="137"/>
      <c r="G46" s="137"/>
      <c r="H46" s="137"/>
      <c r="I46" s="131"/>
    </row>
    <row r="47" spans="1:11">
      <c r="A47" s="136"/>
      <c r="B47" s="136"/>
      <c r="C47" s="150"/>
      <c r="D47" s="150"/>
      <c r="E47" s="150"/>
      <c r="F47" s="137"/>
      <c r="G47" s="137"/>
      <c r="H47" s="137"/>
      <c r="I47" s="131"/>
    </row>
    <row r="48" spans="1:11">
      <c r="A48" s="136"/>
      <c r="B48" s="136"/>
      <c r="C48" s="150"/>
      <c r="D48" s="150"/>
      <c r="E48" s="150"/>
      <c r="F48" s="137"/>
      <c r="G48" s="137"/>
      <c r="H48" s="137"/>
      <c r="I48" s="131"/>
      <c r="J48" s="131"/>
      <c r="K48" s="131"/>
    </row>
    <row r="49" spans="1:11">
      <c r="A49" s="136"/>
      <c r="B49" s="136"/>
      <c r="C49" s="150"/>
      <c r="D49" s="150"/>
      <c r="E49" s="150"/>
      <c r="F49" s="137"/>
      <c r="G49" s="137"/>
      <c r="H49" s="137"/>
      <c r="I49" s="131"/>
      <c r="J49" s="131"/>
      <c r="K49" s="131"/>
    </row>
    <row r="50" spans="1:11">
      <c r="A50" s="136"/>
      <c r="B50" s="136"/>
      <c r="C50" s="150"/>
      <c r="D50" s="150"/>
      <c r="E50" s="150"/>
      <c r="F50" s="137"/>
      <c r="G50" s="131"/>
      <c r="H50" s="131"/>
      <c r="I50" s="131"/>
      <c r="J50" s="131"/>
      <c r="K50" s="131"/>
    </row>
    <row r="51" spans="1:11">
      <c r="A51" s="136"/>
      <c r="B51" s="136"/>
      <c r="C51" s="150"/>
      <c r="D51" s="150"/>
      <c r="E51" s="150"/>
      <c r="F51" s="137"/>
      <c r="G51" s="137"/>
      <c r="H51" s="137"/>
      <c r="I51" s="131"/>
      <c r="J51" s="131"/>
      <c r="K51" s="131"/>
    </row>
    <row r="52" spans="1:11">
      <c r="A52" s="136"/>
      <c r="B52" s="136"/>
      <c r="C52" s="150"/>
      <c r="D52" s="150"/>
      <c r="E52" s="150"/>
      <c r="F52" s="137"/>
      <c r="G52" s="137"/>
      <c r="H52" s="137"/>
      <c r="I52" s="131"/>
      <c r="J52" s="131"/>
      <c r="K52" s="131"/>
    </row>
    <row r="53" spans="1:11">
      <c r="A53" s="141"/>
      <c r="B53" s="141"/>
      <c r="C53" s="150"/>
      <c r="D53" s="150"/>
      <c r="E53" s="150"/>
      <c r="F53" s="142"/>
      <c r="G53" s="137"/>
      <c r="H53" s="137"/>
      <c r="I53" s="131"/>
      <c r="J53" s="139"/>
      <c r="K53" s="131"/>
    </row>
    <row r="54" spans="1:11">
      <c r="A54" s="136"/>
      <c r="B54" s="136"/>
      <c r="C54" s="150"/>
      <c r="D54" s="150"/>
      <c r="E54" s="150"/>
      <c r="F54" s="137"/>
      <c r="G54" s="137"/>
      <c r="H54" s="137"/>
      <c r="I54" s="131"/>
      <c r="J54" s="131"/>
      <c r="K54" s="131"/>
    </row>
    <row r="55" spans="1:11">
      <c r="A55" s="136"/>
      <c r="B55" s="136"/>
      <c r="C55" s="150"/>
      <c r="D55" s="150"/>
      <c r="E55" s="150"/>
      <c r="F55" s="137"/>
      <c r="G55" s="137"/>
      <c r="H55" s="137"/>
      <c r="I55" s="131"/>
      <c r="J55" s="131"/>
      <c r="K55" s="131"/>
    </row>
    <row r="56" spans="1:11">
      <c r="A56" s="136"/>
      <c r="B56" s="136"/>
      <c r="C56" s="150"/>
      <c r="D56" s="150"/>
      <c r="E56" s="150"/>
      <c r="F56" s="137"/>
      <c r="G56" s="137"/>
      <c r="H56" s="142"/>
      <c r="I56" s="131"/>
      <c r="J56" s="131"/>
      <c r="K56" s="131"/>
    </row>
    <row r="57" spans="1:11">
      <c r="A57" s="136"/>
      <c r="B57" s="136"/>
      <c r="C57" s="150"/>
      <c r="D57" s="150"/>
      <c r="E57" s="150"/>
      <c r="F57" s="137"/>
      <c r="G57" s="137"/>
      <c r="H57" s="137"/>
      <c r="I57" s="131"/>
      <c r="J57" s="131"/>
      <c r="K57" s="131"/>
    </row>
    <row r="58" spans="1:11">
      <c r="A58" s="136"/>
      <c r="B58" s="136"/>
      <c r="C58" s="150"/>
      <c r="D58" s="150"/>
      <c r="E58" s="150"/>
      <c r="F58" s="142"/>
      <c r="G58" s="137"/>
      <c r="H58" s="142"/>
      <c r="I58" s="131"/>
      <c r="J58" s="139"/>
      <c r="K58" s="131"/>
    </row>
    <row r="59" spans="1:11">
      <c r="A59" s="136"/>
      <c r="B59" s="136"/>
      <c r="C59" s="150"/>
      <c r="D59" s="150"/>
      <c r="E59" s="150"/>
      <c r="F59" s="137"/>
      <c r="G59" s="137"/>
      <c r="H59" s="142"/>
      <c r="I59" s="131"/>
      <c r="J59" s="131"/>
      <c r="K59" s="131"/>
    </row>
    <row r="60" spans="1:11">
      <c r="A60" s="136"/>
      <c r="B60" s="136"/>
      <c r="C60" s="150"/>
      <c r="D60" s="150"/>
      <c r="E60" s="150"/>
      <c r="F60" s="137"/>
      <c r="G60" s="137"/>
      <c r="H60" s="137"/>
      <c r="I60" s="131"/>
      <c r="J60" s="131"/>
      <c r="K60" s="131"/>
    </row>
    <row r="61" spans="1:11">
      <c r="A61" s="136"/>
      <c r="B61" s="136"/>
      <c r="C61" s="150"/>
      <c r="D61" s="150"/>
      <c r="E61" s="150"/>
      <c r="F61" s="142"/>
      <c r="G61" s="137"/>
      <c r="H61" s="137"/>
      <c r="I61" s="131"/>
      <c r="J61" s="131"/>
      <c r="K61" s="131"/>
    </row>
    <row r="62" spans="1:11">
      <c r="A62" s="136"/>
      <c r="B62" s="136"/>
      <c r="C62" s="150"/>
      <c r="D62" s="150"/>
      <c r="E62" s="150"/>
      <c r="F62" s="137"/>
      <c r="G62" s="137"/>
      <c r="H62" s="137"/>
      <c r="I62" s="131"/>
      <c r="J62" s="131"/>
      <c r="K62" s="131"/>
    </row>
    <row r="63" spans="1:11">
      <c r="A63" s="136"/>
      <c r="B63" s="141"/>
      <c r="C63" s="150"/>
      <c r="D63" s="150"/>
      <c r="E63" s="150"/>
      <c r="F63" s="137"/>
      <c r="G63" s="137"/>
      <c r="H63" s="142"/>
      <c r="I63" s="131"/>
      <c r="J63" s="131"/>
      <c r="K63" s="131"/>
    </row>
    <row r="64" spans="1:11">
      <c r="A64" s="136"/>
      <c r="B64" s="136"/>
      <c r="C64" s="150"/>
      <c r="D64" s="150"/>
      <c r="E64" s="150"/>
      <c r="F64" s="137"/>
      <c r="G64" s="137"/>
      <c r="H64" s="137"/>
      <c r="I64" s="131"/>
      <c r="J64" s="143"/>
      <c r="K64" s="143"/>
    </row>
    <row r="65" spans="1:10">
      <c r="A65" s="136"/>
      <c r="B65" s="136"/>
      <c r="C65" s="150"/>
      <c r="D65" s="150"/>
      <c r="E65" s="150"/>
      <c r="F65" s="137"/>
      <c r="G65" s="137"/>
      <c r="H65" s="137"/>
      <c r="I65" s="138"/>
      <c r="J65" s="131"/>
    </row>
    <row r="66" spans="1:10">
      <c r="A66" s="136"/>
      <c r="B66" s="136"/>
      <c r="C66" s="150"/>
      <c r="D66" s="150"/>
      <c r="E66" s="150"/>
      <c r="F66" s="137"/>
      <c r="G66" s="137"/>
      <c r="H66" s="137"/>
      <c r="I66" s="131"/>
      <c r="J66" s="131"/>
    </row>
    <row r="67" spans="1:10">
      <c r="A67" s="136"/>
      <c r="B67" s="136"/>
      <c r="C67" s="150"/>
      <c r="D67" s="150"/>
      <c r="E67" s="150"/>
      <c r="F67" s="137"/>
      <c r="G67" s="137"/>
      <c r="H67" s="137"/>
      <c r="I67" s="131"/>
      <c r="J67" s="131"/>
    </row>
    <row r="68" spans="1:10">
      <c r="A68" s="136"/>
      <c r="B68" s="136"/>
      <c r="C68" s="150"/>
      <c r="D68" s="150"/>
      <c r="E68" s="150"/>
      <c r="F68" s="137"/>
      <c r="G68" s="137"/>
      <c r="H68" s="137"/>
      <c r="I68" s="131"/>
      <c r="J68" s="131"/>
    </row>
    <row r="69" spans="1:10">
      <c r="A69" s="141"/>
      <c r="B69" s="136"/>
      <c r="C69" s="150"/>
      <c r="D69" s="150"/>
      <c r="E69" s="150"/>
      <c r="F69" s="137"/>
      <c r="G69" s="137"/>
      <c r="H69" s="137"/>
      <c r="I69" s="138"/>
      <c r="J69" s="131"/>
    </row>
    <row r="70" spans="1:10">
      <c r="A70" s="136"/>
      <c r="B70" s="136"/>
      <c r="C70" s="150"/>
      <c r="D70" s="150"/>
      <c r="E70" s="150"/>
      <c r="F70" s="137"/>
      <c r="G70" s="137"/>
      <c r="H70" s="137"/>
      <c r="I70" s="140"/>
      <c r="J70" s="139"/>
    </row>
    <row r="71" spans="1:10">
      <c r="A71" s="136"/>
      <c r="B71" s="136"/>
      <c r="C71" s="150"/>
      <c r="D71" s="150"/>
      <c r="E71" s="150"/>
      <c r="F71" s="137"/>
      <c r="G71" s="137"/>
      <c r="H71" s="137"/>
      <c r="I71" s="131"/>
      <c r="J71" s="131"/>
    </row>
    <row r="72" spans="1:10">
      <c r="A72" s="136"/>
      <c r="B72" s="136"/>
      <c r="C72" s="150"/>
      <c r="D72" s="150"/>
      <c r="E72" s="150"/>
      <c r="F72" s="137"/>
      <c r="G72" s="137"/>
      <c r="H72" s="137"/>
      <c r="I72" s="131"/>
      <c r="J72" s="131"/>
    </row>
    <row r="73" spans="1:10">
      <c r="A73" s="136"/>
      <c r="B73" s="141"/>
      <c r="C73" s="150"/>
      <c r="D73" s="150"/>
      <c r="E73" s="150"/>
      <c r="F73" s="137"/>
      <c r="G73" s="137"/>
      <c r="H73" s="137"/>
      <c r="I73" s="131"/>
      <c r="J73" s="131"/>
    </row>
    <row r="74" spans="1:10">
      <c r="A74" s="136"/>
      <c r="B74" s="136"/>
      <c r="C74" s="150"/>
      <c r="D74" s="150"/>
      <c r="E74" s="150"/>
      <c r="F74" s="137"/>
      <c r="G74" s="137"/>
      <c r="H74" s="137"/>
      <c r="I74" s="131"/>
      <c r="J74" s="131"/>
    </row>
    <row r="75" spans="1:10">
      <c r="A75" s="136"/>
      <c r="B75" s="136"/>
      <c r="C75" s="150"/>
      <c r="D75" s="150"/>
      <c r="E75" s="150"/>
      <c r="F75" s="137"/>
      <c r="G75" s="137"/>
      <c r="H75" s="137"/>
      <c r="I75" s="131"/>
      <c r="J75" s="131"/>
    </row>
    <row r="76" spans="1:10">
      <c r="A76" s="136"/>
      <c r="B76" s="136"/>
      <c r="C76" s="150"/>
      <c r="D76" s="150"/>
      <c r="E76" s="150"/>
      <c r="F76" s="137"/>
      <c r="G76" s="137"/>
      <c r="H76" s="137"/>
      <c r="I76" s="131"/>
      <c r="J76" s="131"/>
    </row>
    <row r="77" spans="1:10">
      <c r="A77" s="136"/>
      <c r="B77" s="136"/>
      <c r="C77" s="150"/>
      <c r="D77" s="150"/>
      <c r="E77" s="150"/>
      <c r="F77" s="137"/>
      <c r="G77" s="137"/>
      <c r="H77" s="137"/>
      <c r="I77" s="138"/>
      <c r="J77" s="131"/>
    </row>
    <row r="78" spans="1:10" s="131" customFormat="1">
      <c r="A78" s="136"/>
      <c r="B78" s="136"/>
      <c r="C78" s="150"/>
      <c r="D78" s="150"/>
      <c r="E78" s="150"/>
      <c r="F78" s="137"/>
      <c r="G78" s="137"/>
      <c r="H78" s="137"/>
      <c r="I78" s="138"/>
      <c r="J78" s="362"/>
    </row>
    <row r="79" spans="1:10">
      <c r="A79" s="136"/>
      <c r="B79" s="136"/>
      <c r="C79" s="150"/>
      <c r="D79" s="150"/>
      <c r="E79" s="150"/>
      <c r="F79" s="137"/>
      <c r="G79" s="137"/>
      <c r="H79" s="137"/>
      <c r="I79" s="131"/>
      <c r="J79" s="131"/>
    </row>
    <row r="80" spans="1:10">
      <c r="A80" s="136"/>
      <c r="B80" s="136"/>
      <c r="C80" s="150"/>
      <c r="D80" s="150"/>
      <c r="E80" s="150"/>
      <c r="F80" s="137"/>
      <c r="G80" s="137"/>
      <c r="H80" s="137"/>
      <c r="I80" s="131"/>
      <c r="J80" s="131"/>
    </row>
    <row r="81" spans="1:10">
      <c r="A81" s="136"/>
      <c r="B81" s="131"/>
      <c r="C81" s="131"/>
      <c r="E81" s="131"/>
      <c r="F81" s="137"/>
      <c r="G81" s="137"/>
      <c r="H81" s="137"/>
      <c r="I81" s="138"/>
      <c r="J81" s="131"/>
    </row>
    <row r="82" spans="1:10">
      <c r="A82" s="136"/>
      <c r="B82" s="136"/>
      <c r="C82" s="150"/>
      <c r="D82" s="150"/>
      <c r="E82" s="150"/>
      <c r="F82" s="137"/>
      <c r="G82" s="137"/>
      <c r="H82" s="137"/>
      <c r="I82" s="131"/>
      <c r="J82" s="131"/>
    </row>
    <row r="83" spans="1:10">
      <c r="A83" s="136"/>
      <c r="B83" s="136"/>
      <c r="C83" s="150"/>
      <c r="D83" s="150"/>
      <c r="E83" s="150"/>
      <c r="F83" s="137"/>
      <c r="G83" s="137"/>
      <c r="H83" s="137"/>
      <c r="I83" s="131"/>
      <c r="J83" s="131"/>
    </row>
    <row r="84" spans="1:10">
      <c r="A84" s="136"/>
      <c r="B84" s="136"/>
      <c r="C84" s="150"/>
      <c r="D84" s="150"/>
      <c r="E84" s="150"/>
      <c r="F84" s="137"/>
      <c r="G84" s="137"/>
      <c r="H84" s="137"/>
      <c r="I84" s="131"/>
      <c r="J84" s="131"/>
    </row>
    <row r="85" spans="1:10">
      <c r="A85" s="136"/>
      <c r="B85" s="136"/>
      <c r="C85" s="150"/>
      <c r="D85" s="150"/>
      <c r="E85" s="150"/>
      <c r="F85" s="137"/>
      <c r="G85" s="137"/>
      <c r="H85" s="137"/>
      <c r="I85" s="131"/>
      <c r="J85" s="131"/>
    </row>
    <row r="86" spans="1:10">
      <c r="A86" s="136"/>
      <c r="B86" s="136"/>
      <c r="C86" s="150"/>
      <c r="D86" s="150"/>
      <c r="E86" s="150"/>
      <c r="F86" s="137"/>
      <c r="G86" s="137"/>
      <c r="H86" s="137"/>
      <c r="I86" s="131"/>
      <c r="J86" s="131"/>
    </row>
    <row r="87" spans="1:10">
      <c r="A87" s="136"/>
      <c r="B87" s="141"/>
      <c r="C87" s="150"/>
      <c r="D87" s="150"/>
      <c r="E87" s="150"/>
      <c r="F87" s="137"/>
      <c r="G87" s="137"/>
      <c r="H87" s="137"/>
      <c r="I87" s="131"/>
      <c r="J87" s="131"/>
    </row>
    <row r="88" spans="1:10">
      <c r="A88" s="136"/>
      <c r="B88" s="131"/>
      <c r="C88" s="131"/>
      <c r="D88" s="150"/>
      <c r="E88" s="150"/>
      <c r="F88" s="137"/>
      <c r="G88" s="137"/>
      <c r="H88" s="137"/>
      <c r="I88" s="138"/>
      <c r="J88" s="131"/>
    </row>
    <row r="89" spans="1:10">
      <c r="A89" s="136"/>
      <c r="B89" s="136"/>
      <c r="C89" s="150"/>
      <c r="D89" s="150"/>
      <c r="E89" s="150"/>
      <c r="F89" s="137"/>
      <c r="G89" s="137"/>
      <c r="H89" s="137"/>
      <c r="I89" s="131"/>
      <c r="J89" s="131"/>
    </row>
    <row r="90" spans="1:10">
      <c r="A90" s="141"/>
      <c r="B90" s="141"/>
      <c r="C90" s="150"/>
      <c r="D90" s="150"/>
      <c r="E90" s="150"/>
      <c r="F90" s="146"/>
      <c r="G90" s="137"/>
      <c r="H90" s="137"/>
      <c r="I90" s="131"/>
      <c r="J90" s="131"/>
    </row>
    <row r="91" spans="1:10">
      <c r="A91" s="141"/>
      <c r="B91" s="141"/>
      <c r="C91" s="150"/>
      <c r="D91" s="150"/>
      <c r="E91" s="150"/>
      <c r="F91" s="142"/>
      <c r="G91" s="137"/>
      <c r="H91" s="137"/>
      <c r="I91" s="131"/>
      <c r="J91" s="131"/>
    </row>
    <row r="92" spans="1:10">
      <c r="A92" s="136"/>
      <c r="B92" s="136"/>
      <c r="C92" s="150"/>
      <c r="D92" s="150"/>
      <c r="E92" s="150"/>
      <c r="F92" s="137"/>
      <c r="G92" s="137"/>
      <c r="H92" s="137"/>
      <c r="I92" s="131"/>
      <c r="J92" s="131"/>
    </row>
    <row r="93" spans="1:10">
      <c r="A93" s="136"/>
      <c r="B93" s="136"/>
      <c r="C93" s="150"/>
      <c r="D93" s="150"/>
      <c r="E93" s="150"/>
      <c r="F93" s="137"/>
      <c r="G93" s="137"/>
      <c r="H93" s="137"/>
      <c r="I93" s="131"/>
      <c r="J93" s="139"/>
    </row>
    <row r="94" spans="1:10">
      <c r="A94" s="136"/>
      <c r="B94" s="136"/>
      <c r="C94" s="150"/>
      <c r="D94" s="150"/>
      <c r="E94" s="150"/>
      <c r="F94" s="137"/>
      <c r="G94" s="137"/>
      <c r="H94" s="137"/>
      <c r="I94" s="131"/>
      <c r="J94" s="131"/>
    </row>
    <row r="95" spans="1:10">
      <c r="A95" s="136"/>
      <c r="B95" s="136"/>
      <c r="C95" s="150"/>
      <c r="D95" s="150"/>
      <c r="E95" s="150"/>
      <c r="F95" s="137"/>
      <c r="G95" s="137"/>
      <c r="H95" s="137"/>
      <c r="I95" s="131"/>
      <c r="J95" s="131"/>
    </row>
    <row r="96" spans="1:10">
      <c r="A96" s="136"/>
      <c r="B96" s="136"/>
      <c r="C96" s="150"/>
      <c r="D96" s="150"/>
      <c r="E96" s="150"/>
      <c r="F96" s="137"/>
      <c r="G96" s="137"/>
      <c r="H96" s="137"/>
      <c r="I96" s="131"/>
      <c r="J96" s="131"/>
    </row>
    <row r="97" spans="1:10">
      <c r="A97" s="136"/>
      <c r="B97" s="131"/>
      <c r="C97" s="131"/>
      <c r="E97" s="131"/>
      <c r="F97" s="137"/>
      <c r="G97" s="137"/>
      <c r="H97" s="137"/>
      <c r="I97" s="138"/>
      <c r="J97" s="131"/>
    </row>
    <row r="98" spans="1:10">
      <c r="A98" s="141"/>
      <c r="B98" s="141"/>
      <c r="C98" s="150"/>
      <c r="D98" s="150"/>
      <c r="E98" s="150"/>
      <c r="F98" s="147"/>
      <c r="G98" s="137"/>
      <c r="H98" s="137"/>
      <c r="I98" s="131"/>
      <c r="J98" s="139"/>
    </row>
    <row r="99" spans="1:10">
      <c r="A99" s="136"/>
      <c r="B99" s="136"/>
      <c r="C99" s="150"/>
      <c r="D99" s="150"/>
      <c r="E99" s="150"/>
      <c r="F99" s="137"/>
      <c r="G99" s="137"/>
      <c r="H99" s="137"/>
      <c r="I99" s="131"/>
      <c r="J99" s="131"/>
    </row>
    <row r="100" spans="1:10">
      <c r="A100" s="136"/>
      <c r="B100" s="136"/>
      <c r="C100" s="150"/>
      <c r="D100" s="150"/>
      <c r="E100" s="150"/>
      <c r="F100" s="137"/>
      <c r="G100" s="131"/>
      <c r="H100" s="131"/>
      <c r="I100" s="131"/>
      <c r="J100" s="131"/>
    </row>
    <row r="101" spans="1:10">
      <c r="A101" s="136"/>
      <c r="B101" s="136"/>
      <c r="C101" s="150"/>
      <c r="D101" s="150"/>
      <c r="E101" s="150"/>
      <c r="F101" s="137"/>
      <c r="G101" s="137"/>
      <c r="H101" s="137"/>
      <c r="I101" s="131"/>
      <c r="J101" s="131"/>
    </row>
    <row r="102" spans="1:10">
      <c r="A102" s="136"/>
      <c r="B102" s="136"/>
      <c r="C102" s="150"/>
      <c r="D102" s="150"/>
      <c r="E102" s="150"/>
      <c r="F102" s="137"/>
      <c r="G102" s="137"/>
      <c r="H102" s="137"/>
      <c r="I102" s="131"/>
      <c r="J102" s="131"/>
    </row>
    <row r="103" spans="1:10">
      <c r="A103" s="136"/>
      <c r="B103" s="136"/>
      <c r="C103" s="150"/>
      <c r="D103" s="150"/>
      <c r="E103" s="150"/>
      <c r="F103" s="137"/>
      <c r="G103" s="137"/>
      <c r="H103" s="137"/>
      <c r="I103" s="131"/>
      <c r="J103" s="131"/>
    </row>
    <row r="104" spans="1:10">
      <c r="A104" s="136"/>
      <c r="B104" s="136"/>
      <c r="C104" s="150"/>
      <c r="D104" s="150"/>
      <c r="E104" s="150"/>
      <c r="F104" s="137"/>
      <c r="G104" s="137"/>
      <c r="H104" s="137"/>
      <c r="I104" s="131"/>
      <c r="J104" s="131"/>
    </row>
    <row r="105" spans="1:10">
      <c r="A105" s="136"/>
      <c r="B105" s="136"/>
      <c r="C105" s="150"/>
      <c r="D105" s="150"/>
      <c r="E105" s="150"/>
      <c r="F105" s="137"/>
      <c r="G105" s="137"/>
      <c r="H105" s="142"/>
      <c r="I105" s="131"/>
      <c r="J105" s="131"/>
    </row>
    <row r="106" spans="1:10">
      <c r="A106" s="136"/>
      <c r="B106" s="136"/>
      <c r="C106" s="150"/>
      <c r="D106" s="150"/>
      <c r="E106" s="150"/>
      <c r="F106" s="137"/>
      <c r="G106" s="137"/>
      <c r="H106" s="137"/>
      <c r="I106" s="131"/>
      <c r="J106" s="131"/>
    </row>
    <row r="107" spans="1:10">
      <c r="A107" s="136"/>
      <c r="B107" s="136"/>
      <c r="C107" s="150"/>
      <c r="D107" s="150"/>
      <c r="E107" s="150"/>
      <c r="F107" s="137"/>
      <c r="G107" s="137"/>
      <c r="H107" s="137"/>
      <c r="I107" s="131"/>
      <c r="J107" s="131"/>
    </row>
    <row r="108" spans="1:10">
      <c r="A108" s="136"/>
      <c r="B108" s="141"/>
      <c r="C108" s="150"/>
      <c r="D108" s="150"/>
      <c r="E108" s="150"/>
      <c r="F108" s="137"/>
      <c r="G108" s="137"/>
      <c r="H108" s="137"/>
      <c r="I108" s="131"/>
      <c r="J108" s="131"/>
    </row>
    <row r="109" spans="1:10">
      <c r="A109" s="136"/>
      <c r="B109" s="136"/>
      <c r="C109" s="150"/>
      <c r="D109" s="150"/>
      <c r="E109" s="150"/>
      <c r="F109" s="137"/>
      <c r="G109" s="131"/>
      <c r="H109" s="131"/>
      <c r="I109" s="131"/>
      <c r="J109" s="131"/>
    </row>
    <row r="110" spans="1:10">
      <c r="A110" s="136"/>
      <c r="B110" s="136"/>
      <c r="C110" s="150"/>
      <c r="D110" s="150"/>
      <c r="E110" s="150"/>
      <c r="F110" s="137"/>
      <c r="G110" s="137"/>
      <c r="H110" s="137"/>
      <c r="I110" s="131"/>
      <c r="J110" s="131"/>
    </row>
    <row r="111" spans="1:10">
      <c r="A111" s="136"/>
      <c r="B111" s="136"/>
      <c r="C111" s="150"/>
      <c r="D111" s="150"/>
      <c r="E111" s="150"/>
      <c r="F111" s="137"/>
      <c r="G111" s="137"/>
      <c r="H111" s="137"/>
      <c r="I111" s="131"/>
      <c r="J111" s="131"/>
    </row>
    <row r="112" spans="1:10">
      <c r="A112" s="136"/>
      <c r="B112" s="136"/>
      <c r="C112" s="150"/>
      <c r="D112" s="150"/>
      <c r="E112" s="150"/>
      <c r="F112" s="137"/>
      <c r="G112" s="137"/>
      <c r="H112" s="137"/>
      <c r="I112" s="131"/>
      <c r="J112" s="131"/>
    </row>
    <row r="113" spans="1:10" s="131" customFormat="1">
      <c r="A113" s="136"/>
      <c r="B113" s="136"/>
      <c r="C113" s="150"/>
      <c r="D113" s="150"/>
      <c r="E113" s="150"/>
      <c r="F113" s="137"/>
      <c r="G113" s="137"/>
      <c r="H113" s="137"/>
    </row>
    <row r="114" spans="1:10">
      <c r="A114" s="136"/>
      <c r="B114" s="136"/>
      <c r="C114" s="150"/>
      <c r="D114" s="150"/>
      <c r="E114" s="150"/>
      <c r="F114" s="137"/>
      <c r="G114" s="137"/>
      <c r="H114" s="137"/>
      <c r="I114" s="131"/>
      <c r="J114" s="131"/>
    </row>
    <row r="115" spans="1:10">
      <c r="A115" s="141"/>
      <c r="B115" s="141"/>
      <c r="C115" s="150"/>
      <c r="D115" s="150"/>
      <c r="E115" s="150"/>
      <c r="F115" s="148"/>
      <c r="G115" s="137"/>
      <c r="H115" s="137"/>
      <c r="I115" s="131"/>
      <c r="J115" s="139"/>
    </row>
    <row r="116" spans="1:10">
      <c r="A116" s="141"/>
      <c r="B116" s="141"/>
      <c r="C116" s="150"/>
      <c r="D116" s="150"/>
      <c r="E116" s="150"/>
      <c r="F116" s="148"/>
      <c r="G116" s="137"/>
      <c r="H116" s="137"/>
      <c r="I116" s="131"/>
      <c r="J116" s="139"/>
    </row>
    <row r="117" spans="1:10">
      <c r="A117" s="136"/>
      <c r="B117" s="136"/>
      <c r="C117" s="150"/>
      <c r="D117" s="150"/>
      <c r="E117" s="150"/>
      <c r="F117" s="137"/>
      <c r="G117" s="137"/>
      <c r="H117" s="137"/>
      <c r="I117" s="131"/>
      <c r="J117" s="131"/>
    </row>
    <row r="118" spans="1:10">
      <c r="A118" s="136"/>
      <c r="B118" s="136"/>
      <c r="C118" s="150"/>
      <c r="D118" s="150"/>
      <c r="E118" s="150"/>
      <c r="F118" s="137"/>
      <c r="G118" s="137"/>
      <c r="H118" s="137"/>
      <c r="I118" s="138"/>
      <c r="J118" s="131"/>
    </row>
    <row r="119" spans="1:10">
      <c r="A119" s="136"/>
      <c r="B119" s="136"/>
      <c r="C119" s="150"/>
      <c r="D119" s="150"/>
      <c r="E119" s="150"/>
      <c r="F119" s="137"/>
      <c r="G119" s="137"/>
      <c r="H119" s="137"/>
    </row>
    <row r="120" spans="1:10">
      <c r="A120" s="136"/>
      <c r="B120" s="136"/>
      <c r="C120" s="150"/>
      <c r="D120" s="150"/>
      <c r="E120" s="150"/>
      <c r="F120" s="137"/>
      <c r="G120" s="137"/>
      <c r="H120" s="137"/>
    </row>
    <row r="121" spans="1:10">
      <c r="A121" s="136"/>
      <c r="B121" s="136"/>
      <c r="C121" s="150"/>
      <c r="D121" s="150"/>
      <c r="E121" s="150"/>
      <c r="F121" s="137"/>
      <c r="G121" s="137"/>
      <c r="H121" s="137"/>
    </row>
    <row r="122" spans="1:10">
      <c r="F122" s="137"/>
    </row>
    <row r="123" spans="1:10">
      <c r="F123" s="137"/>
    </row>
    <row r="124" spans="1:10">
      <c r="F124" s="137"/>
    </row>
    <row r="125" spans="1:10">
      <c r="F125" s="137"/>
    </row>
    <row r="126" spans="1:10">
      <c r="F126" s="137"/>
    </row>
    <row r="127" spans="1:10">
      <c r="F127" s="137"/>
    </row>
    <row r="128" spans="1:10">
      <c r="F128" s="137"/>
    </row>
    <row r="129" spans="6:6">
      <c r="F129" s="137"/>
    </row>
    <row r="130" spans="6:6">
      <c r="F130" s="137"/>
    </row>
  </sheetData>
  <sortState ref="A2:K120">
    <sortCondition ref="A120"/>
  </sortState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G99"/>
  <sheetViews>
    <sheetView showGridLines="0" showRowColHeaders="0" showZeros="0" showOutlineSymbols="0" zoomScale="120" workbookViewId="0">
      <selection activeCell="H15" sqref="H15"/>
    </sheetView>
  </sheetViews>
  <sheetFormatPr baseColWidth="10" defaultRowHeight="12.75"/>
  <cols>
    <col min="7" max="7" width="16.85546875" customWidth="1"/>
  </cols>
  <sheetData>
    <row r="1" spans="1:7" ht="18">
      <c r="A1" s="3" t="s">
        <v>8</v>
      </c>
      <c r="B1" s="3"/>
      <c r="C1" s="3"/>
      <c r="D1" s="3"/>
      <c r="E1" s="3"/>
      <c r="F1" s="3"/>
      <c r="G1" s="3"/>
    </row>
    <row r="2" spans="1:7" ht="18">
      <c r="A2" s="3" t="s">
        <v>9</v>
      </c>
      <c r="B2" s="3"/>
      <c r="C2" s="3"/>
      <c r="D2" s="3"/>
      <c r="E2" s="3"/>
      <c r="F2" s="3"/>
      <c r="G2" s="3"/>
    </row>
    <row r="4" spans="1:7">
      <c r="A4" s="4" t="s">
        <v>10</v>
      </c>
      <c r="B4" s="4"/>
      <c r="C4" s="4"/>
      <c r="D4" s="4"/>
      <c r="E4" s="4"/>
      <c r="F4" s="4"/>
      <c r="G4" s="4"/>
    </row>
    <row r="5" spans="1:7">
      <c r="A5" s="5" t="s">
        <v>11</v>
      </c>
      <c r="B5" t="s">
        <v>12</v>
      </c>
    </row>
    <row r="6" spans="1:7">
      <c r="B6" t="s">
        <v>13</v>
      </c>
    </row>
    <row r="7" spans="1:7">
      <c r="B7" t="s">
        <v>14</v>
      </c>
    </row>
    <row r="8" spans="1:7">
      <c r="A8" s="5" t="s">
        <v>11</v>
      </c>
      <c r="B8" t="s">
        <v>15</v>
      </c>
    </row>
    <row r="9" spans="1:7">
      <c r="B9" t="s">
        <v>16</v>
      </c>
    </row>
    <row r="10" spans="1:7">
      <c r="A10" s="5" t="s">
        <v>11</v>
      </c>
      <c r="B10" t="s">
        <v>17</v>
      </c>
    </row>
    <row r="11" spans="1:7">
      <c r="B11" t="s">
        <v>18</v>
      </c>
    </row>
    <row r="12" spans="1:7">
      <c r="A12" s="5" t="s">
        <v>11</v>
      </c>
      <c r="B12" t="s">
        <v>19</v>
      </c>
    </row>
    <row r="13" spans="1:7">
      <c r="B13" t="s">
        <v>1124</v>
      </c>
    </row>
    <row r="14" spans="1:7">
      <c r="A14" s="5" t="s">
        <v>11</v>
      </c>
      <c r="B14" t="s">
        <v>20</v>
      </c>
    </row>
    <row r="15" spans="1:7">
      <c r="B15" t="s">
        <v>21</v>
      </c>
    </row>
    <row r="16" spans="1:7">
      <c r="A16" s="5" t="s">
        <v>11</v>
      </c>
      <c r="B16" t="s">
        <v>22</v>
      </c>
    </row>
    <row r="17" spans="1:7">
      <c r="B17" t="s">
        <v>23</v>
      </c>
    </row>
    <row r="18" spans="1:7">
      <c r="A18" s="5" t="s">
        <v>11</v>
      </c>
      <c r="B18" t="s">
        <v>24</v>
      </c>
    </row>
    <row r="20" spans="1:7">
      <c r="A20" s="4" t="s">
        <v>25</v>
      </c>
      <c r="B20" s="4"/>
      <c r="C20" s="4"/>
      <c r="D20" s="4"/>
      <c r="E20" s="4"/>
      <c r="F20" s="4"/>
      <c r="G20" s="4"/>
    </row>
    <row r="21" spans="1:7">
      <c r="A21" s="5" t="s">
        <v>11</v>
      </c>
      <c r="B21" t="s">
        <v>26</v>
      </c>
    </row>
    <row r="22" spans="1:7">
      <c r="A22" s="5" t="s">
        <v>11</v>
      </c>
      <c r="B22" t="s">
        <v>27</v>
      </c>
    </row>
    <row r="23" spans="1:7">
      <c r="A23" s="5" t="s">
        <v>11</v>
      </c>
      <c r="B23" t="s">
        <v>28</v>
      </c>
    </row>
    <row r="24" spans="1:7">
      <c r="B24" t="s">
        <v>29</v>
      </c>
    </row>
    <row r="25" spans="1:7">
      <c r="A25" s="5" t="s">
        <v>11</v>
      </c>
      <c r="B25" t="s">
        <v>30</v>
      </c>
    </row>
    <row r="26" spans="1:7">
      <c r="A26" s="5" t="s">
        <v>11</v>
      </c>
      <c r="B26" t="s">
        <v>1125</v>
      </c>
    </row>
    <row r="27" spans="1:7">
      <c r="B27" t="s">
        <v>1126</v>
      </c>
    </row>
    <row r="28" spans="1:7">
      <c r="A28" s="5" t="s">
        <v>11</v>
      </c>
      <c r="B28" t="s">
        <v>31</v>
      </c>
    </row>
    <row r="29" spans="1:7">
      <c r="B29" t="s">
        <v>32</v>
      </c>
    </row>
    <row r="30" spans="1:7">
      <c r="A30" s="5" t="s">
        <v>11</v>
      </c>
      <c r="B30" t="s">
        <v>33</v>
      </c>
    </row>
    <row r="31" spans="1:7">
      <c r="A31" s="5" t="s">
        <v>11</v>
      </c>
      <c r="B31" t="s">
        <v>34</v>
      </c>
    </row>
    <row r="32" spans="1:7">
      <c r="B32" t="s">
        <v>35</v>
      </c>
    </row>
    <row r="34" spans="1:7">
      <c r="A34" s="4" t="s">
        <v>36</v>
      </c>
      <c r="B34" s="4"/>
      <c r="C34" s="4"/>
      <c r="D34" s="4"/>
      <c r="E34" s="4"/>
      <c r="F34" s="4"/>
      <c r="G34" s="4"/>
    </row>
    <row r="35" spans="1:7">
      <c r="A35" s="5" t="s">
        <v>11</v>
      </c>
      <c r="B35" t="s">
        <v>37</v>
      </c>
    </row>
    <row r="36" spans="1:7">
      <c r="B36" t="s">
        <v>1127</v>
      </c>
    </row>
    <row r="37" spans="1:7">
      <c r="B37" t="s">
        <v>38</v>
      </c>
    </row>
    <row r="38" spans="1:7">
      <c r="A38" s="5" t="s">
        <v>11</v>
      </c>
      <c r="B38" t="s">
        <v>39</v>
      </c>
    </row>
    <row r="39" spans="1:7">
      <c r="B39" t="s">
        <v>40</v>
      </c>
    </row>
    <row r="40" spans="1:7">
      <c r="A40" s="5" t="s">
        <v>11</v>
      </c>
      <c r="B40" t="s">
        <v>41</v>
      </c>
    </row>
    <row r="41" spans="1:7">
      <c r="B41" t="s">
        <v>42</v>
      </c>
    </row>
    <row r="42" spans="1:7">
      <c r="B42" t="s">
        <v>43</v>
      </c>
    </row>
    <row r="44" spans="1:7">
      <c r="A44" s="4" t="s">
        <v>44</v>
      </c>
      <c r="B44" s="4"/>
      <c r="C44" s="4"/>
      <c r="D44" s="4"/>
      <c r="E44" s="4"/>
      <c r="F44" s="4"/>
      <c r="G44" s="4"/>
    </row>
    <row r="45" spans="1:7">
      <c r="A45" s="5" t="s">
        <v>11</v>
      </c>
      <c r="B45" t="s">
        <v>45</v>
      </c>
    </row>
    <row r="46" spans="1:7">
      <c r="B46" t="s">
        <v>46</v>
      </c>
    </row>
    <row r="47" spans="1:7">
      <c r="B47" t="s">
        <v>47</v>
      </c>
    </row>
    <row r="48" spans="1:7">
      <c r="A48" s="5" t="s">
        <v>11</v>
      </c>
      <c r="B48" t="s">
        <v>48</v>
      </c>
    </row>
    <row r="49" spans="1:7">
      <c r="A49" s="5" t="s">
        <v>11</v>
      </c>
      <c r="B49" t="s">
        <v>49</v>
      </c>
    </row>
    <row r="50" spans="1:7">
      <c r="B50" t="s">
        <v>50</v>
      </c>
    </row>
    <row r="51" spans="1:7">
      <c r="A51" s="5" t="s">
        <v>11</v>
      </c>
      <c r="B51" t="s">
        <v>51</v>
      </c>
    </row>
    <row r="52" spans="1:7">
      <c r="B52" t="s">
        <v>52</v>
      </c>
    </row>
    <row r="53" spans="1:7">
      <c r="A53" s="5" t="s">
        <v>11</v>
      </c>
      <c r="B53" t="s">
        <v>53</v>
      </c>
    </row>
    <row r="54" spans="1:7">
      <c r="B54" t="s">
        <v>54</v>
      </c>
    </row>
    <row r="55" spans="1:7">
      <c r="A55" s="5" t="s">
        <v>11</v>
      </c>
      <c r="B55" t="s">
        <v>55</v>
      </c>
    </row>
    <row r="56" spans="1:7">
      <c r="B56" t="s">
        <v>56</v>
      </c>
    </row>
    <row r="58" spans="1:7">
      <c r="A58" s="4" t="s">
        <v>57</v>
      </c>
      <c r="B58" s="6"/>
      <c r="C58" s="6"/>
      <c r="D58" s="6"/>
      <c r="E58" s="6"/>
      <c r="F58" s="6"/>
      <c r="G58" s="6"/>
    </row>
    <row r="59" spans="1:7">
      <c r="A59" s="5" t="s">
        <v>11</v>
      </c>
      <c r="B59" t="s">
        <v>58</v>
      </c>
    </row>
    <row r="60" spans="1:7">
      <c r="B60" t="s">
        <v>59</v>
      </c>
    </row>
    <row r="61" spans="1:7">
      <c r="A61" s="5" t="s">
        <v>11</v>
      </c>
      <c r="B61" t="s">
        <v>1114</v>
      </c>
    </row>
    <row r="62" spans="1:7">
      <c r="B62" t="s">
        <v>60</v>
      </c>
    </row>
    <row r="63" spans="1:7">
      <c r="A63" s="5" t="s">
        <v>11</v>
      </c>
      <c r="B63" t="s">
        <v>61</v>
      </c>
    </row>
    <row r="64" spans="1:7">
      <c r="B64" t="s">
        <v>62</v>
      </c>
    </row>
    <row r="65" spans="1:7">
      <c r="A65" s="5" t="s">
        <v>11</v>
      </c>
      <c r="B65" t="s">
        <v>63</v>
      </c>
    </row>
    <row r="66" spans="1:7">
      <c r="A66" s="5" t="s">
        <v>11</v>
      </c>
      <c r="B66" t="s">
        <v>64</v>
      </c>
    </row>
    <row r="67" spans="1:7">
      <c r="B67" t="s">
        <v>65</v>
      </c>
    </row>
    <row r="69" spans="1:7">
      <c r="A69" s="4" t="s">
        <v>66</v>
      </c>
      <c r="B69" s="4"/>
      <c r="C69" s="4"/>
      <c r="D69" s="4"/>
      <c r="E69" s="4"/>
      <c r="F69" s="4"/>
      <c r="G69" s="4"/>
    </row>
    <row r="70" spans="1:7">
      <c r="A70" s="5" t="s">
        <v>11</v>
      </c>
      <c r="B70" t="s">
        <v>67</v>
      </c>
    </row>
    <row r="71" spans="1:7">
      <c r="B71" t="s">
        <v>68</v>
      </c>
    </row>
    <row r="72" spans="1:7">
      <c r="A72" s="5" t="s">
        <v>11</v>
      </c>
      <c r="B72" t="s">
        <v>69</v>
      </c>
    </row>
    <row r="73" spans="1:7">
      <c r="A73" s="5" t="s">
        <v>11</v>
      </c>
      <c r="B73" t="s">
        <v>70</v>
      </c>
    </row>
    <row r="74" spans="1:7">
      <c r="B74" t="s">
        <v>71</v>
      </c>
    </row>
    <row r="75" spans="1:7">
      <c r="A75" s="5" t="s">
        <v>11</v>
      </c>
      <c r="B75" t="s">
        <v>1115</v>
      </c>
    </row>
    <row r="76" spans="1:7">
      <c r="A76" s="5" t="s">
        <v>11</v>
      </c>
      <c r="B76" t="s">
        <v>72</v>
      </c>
    </row>
    <row r="77" spans="1:7">
      <c r="B77" t="s">
        <v>73</v>
      </c>
    </row>
    <row r="78" spans="1:7">
      <c r="A78" s="5" t="s">
        <v>11</v>
      </c>
      <c r="B78" t="s">
        <v>74</v>
      </c>
    </row>
    <row r="79" spans="1:7">
      <c r="B79" t="s">
        <v>75</v>
      </c>
    </row>
    <row r="80" spans="1:7">
      <c r="B80" t="s">
        <v>76</v>
      </c>
    </row>
    <row r="81" spans="1:7">
      <c r="A81" s="5" t="s">
        <v>11</v>
      </c>
      <c r="B81" t="s">
        <v>1116</v>
      </c>
    </row>
    <row r="82" spans="1:7">
      <c r="B82" t="s">
        <v>77</v>
      </c>
    </row>
    <row r="84" spans="1:7">
      <c r="A84" s="4" t="s">
        <v>1117</v>
      </c>
      <c r="B84" s="4"/>
      <c r="C84" s="4"/>
      <c r="D84" s="4"/>
      <c r="E84" s="4"/>
      <c r="F84" s="4"/>
      <c r="G84" s="4"/>
    </row>
    <row r="85" spans="1:7">
      <c r="A85" s="5" t="s">
        <v>11</v>
      </c>
      <c r="B85" t="s">
        <v>1118</v>
      </c>
    </row>
    <row r="86" spans="1:7">
      <c r="B86" t="s">
        <v>78</v>
      </c>
    </row>
    <row r="87" spans="1:7">
      <c r="A87" s="5" t="s">
        <v>11</v>
      </c>
      <c r="B87" t="s">
        <v>79</v>
      </c>
    </row>
    <row r="88" spans="1:7">
      <c r="B88" t="s">
        <v>1119</v>
      </c>
    </row>
    <row r="89" spans="1:7">
      <c r="A89" s="5" t="s">
        <v>11</v>
      </c>
      <c r="B89" t="s">
        <v>80</v>
      </c>
    </row>
    <row r="90" spans="1:7">
      <c r="B90" t="s">
        <v>1120</v>
      </c>
    </row>
    <row r="91" spans="1:7">
      <c r="A91" s="5" t="s">
        <v>11</v>
      </c>
      <c r="B91" t="s">
        <v>81</v>
      </c>
    </row>
    <row r="92" spans="1:7">
      <c r="B92" t="s">
        <v>1121</v>
      </c>
    </row>
    <row r="93" spans="1:7">
      <c r="A93" s="5" t="s">
        <v>11</v>
      </c>
      <c r="B93" t="s">
        <v>1122</v>
      </c>
    </row>
    <row r="94" spans="1:7">
      <c r="B94" t="s">
        <v>82</v>
      </c>
    </row>
    <row r="95" spans="1:7">
      <c r="A95" s="5" t="s">
        <v>11</v>
      </c>
      <c r="B95" t="s">
        <v>83</v>
      </c>
    </row>
    <row r="96" spans="1:7">
      <c r="B96" t="s">
        <v>1123</v>
      </c>
    </row>
    <row r="97" spans="1:2">
      <c r="A97" s="5" t="s">
        <v>11</v>
      </c>
      <c r="B97" t="s">
        <v>84</v>
      </c>
    </row>
    <row r="98" spans="1:2">
      <c r="B98" t="s">
        <v>85</v>
      </c>
    </row>
    <row r="99" spans="1:2">
      <c r="B99" t="s">
        <v>86</v>
      </c>
    </row>
  </sheetData>
  <printOptions horizontalCentered="1" gridLinesSet="0"/>
  <pageMargins left="0.78740157480314965" right="0.39370078740157483" top="0.98425196850393704" bottom="0.98425196850393704" header="0.51181102362204722" footer="0.51181102362204722"/>
  <pageSetup paperSize="9" orientation="portrait" horizontalDpi="180" r:id="rId1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pageSetUpPr fitToPage="1"/>
  </sheetPr>
  <dimension ref="A1:H122"/>
  <sheetViews>
    <sheetView showGridLines="0" showRowColHeaders="0" showZeros="0" showOutlineSymbols="0" zoomScale="120" workbookViewId="0">
      <selection activeCell="H35" sqref="H35"/>
    </sheetView>
  </sheetViews>
  <sheetFormatPr baseColWidth="10" defaultRowHeight="12.75"/>
  <cols>
    <col min="1" max="1" width="12.85546875" customWidth="1"/>
    <col min="3" max="3" width="14.140625" customWidth="1"/>
  </cols>
  <sheetData>
    <row r="1" spans="1:2" ht="18">
      <c r="A1" s="7" t="s">
        <v>87</v>
      </c>
    </row>
    <row r="3" spans="1:2">
      <c r="A3" s="8" t="s">
        <v>88</v>
      </c>
      <c r="B3" t="s">
        <v>89</v>
      </c>
    </row>
    <row r="4" spans="1:2">
      <c r="A4" s="8" t="s">
        <v>90</v>
      </c>
      <c r="B4" t="s">
        <v>91</v>
      </c>
    </row>
    <row r="5" spans="1:2">
      <c r="A5" s="8" t="s">
        <v>92</v>
      </c>
      <c r="B5" t="s">
        <v>93</v>
      </c>
    </row>
    <row r="6" spans="1:2">
      <c r="A6" s="8" t="s">
        <v>94</v>
      </c>
      <c r="B6" t="s">
        <v>95</v>
      </c>
    </row>
    <row r="7" spans="1:2">
      <c r="A7" s="8" t="s">
        <v>96</v>
      </c>
      <c r="B7" t="s">
        <v>97</v>
      </c>
    </row>
    <row r="8" spans="1:2">
      <c r="A8" s="8" t="s">
        <v>98</v>
      </c>
      <c r="B8" t="s">
        <v>1135</v>
      </c>
    </row>
    <row r="9" spans="1:2">
      <c r="A9" s="8" t="s">
        <v>99</v>
      </c>
      <c r="B9" t="s">
        <v>100</v>
      </c>
    </row>
    <row r="12" spans="1:2" ht="18">
      <c r="A12" s="7" t="s">
        <v>101</v>
      </c>
    </row>
    <row r="13" spans="1:2">
      <c r="A13" s="8" t="s">
        <v>102</v>
      </c>
      <c r="B13" t="s">
        <v>103</v>
      </c>
    </row>
    <row r="14" spans="1:2">
      <c r="A14" s="8" t="s">
        <v>104</v>
      </c>
      <c r="B14" t="s">
        <v>1136</v>
      </c>
    </row>
    <row r="15" spans="1:2">
      <c r="A15" s="8" t="s">
        <v>105</v>
      </c>
      <c r="B15" t="s">
        <v>106</v>
      </c>
    </row>
    <row r="16" spans="1:2">
      <c r="A16" s="8" t="s">
        <v>107</v>
      </c>
      <c r="B16" t="s">
        <v>108</v>
      </c>
    </row>
    <row r="19" spans="1:2" ht="18">
      <c r="A19" s="7" t="s">
        <v>109</v>
      </c>
    </row>
    <row r="20" spans="1:2">
      <c r="A20" s="8" t="s">
        <v>110</v>
      </c>
      <c r="B20" t="s">
        <v>111</v>
      </c>
    </row>
    <row r="21" spans="1:2">
      <c r="A21" s="8" t="s">
        <v>112</v>
      </c>
      <c r="B21" t="s">
        <v>113</v>
      </c>
    </row>
    <row r="22" spans="1:2">
      <c r="A22" s="8" t="s">
        <v>114</v>
      </c>
      <c r="B22" t="s">
        <v>115</v>
      </c>
    </row>
    <row r="23" spans="1:2">
      <c r="A23" s="8" t="s">
        <v>116</v>
      </c>
      <c r="B23" t="s">
        <v>117</v>
      </c>
    </row>
    <row r="24" spans="1:2">
      <c r="A24" s="8" t="s">
        <v>118</v>
      </c>
      <c r="B24" t="s">
        <v>119</v>
      </c>
    </row>
    <row r="25" spans="1:2">
      <c r="A25" s="8" t="s">
        <v>120</v>
      </c>
      <c r="B25" t="s">
        <v>121</v>
      </c>
    </row>
    <row r="26" spans="1:2">
      <c r="A26" s="8" t="s">
        <v>122</v>
      </c>
      <c r="B26" t="s">
        <v>123</v>
      </c>
    </row>
    <row r="29" spans="1:2" ht="18">
      <c r="A29" s="7" t="s">
        <v>124</v>
      </c>
    </row>
    <row r="30" spans="1:2">
      <c r="A30" s="9" t="s">
        <v>125</v>
      </c>
      <c r="B30" t="s">
        <v>1137</v>
      </c>
    </row>
    <row r="31" spans="1:2">
      <c r="A31" s="9" t="s">
        <v>126</v>
      </c>
      <c r="B31" t="s">
        <v>1138</v>
      </c>
    </row>
    <row r="32" spans="1:2">
      <c r="A32" s="9" t="s">
        <v>127</v>
      </c>
      <c r="B32" t="s">
        <v>1139</v>
      </c>
    </row>
    <row r="33" spans="1:2">
      <c r="A33" s="9" t="s">
        <v>128</v>
      </c>
      <c r="B33" t="s">
        <v>1140</v>
      </c>
    </row>
    <row r="36" spans="1:2" ht="18">
      <c r="A36" s="7" t="s">
        <v>129</v>
      </c>
    </row>
    <row r="37" spans="1:2">
      <c r="A37" s="9" t="s">
        <v>125</v>
      </c>
      <c r="B37" t="s">
        <v>130</v>
      </c>
    </row>
    <row r="38" spans="1:2">
      <c r="A38" s="9" t="s">
        <v>126</v>
      </c>
      <c r="B38" t="s">
        <v>131</v>
      </c>
    </row>
    <row r="39" spans="1:2">
      <c r="A39" s="9" t="s">
        <v>127</v>
      </c>
      <c r="B39" t="s">
        <v>132</v>
      </c>
    </row>
    <row r="40" spans="1:2">
      <c r="A40" s="9" t="s">
        <v>128</v>
      </c>
      <c r="B40" t="s">
        <v>133</v>
      </c>
    </row>
    <row r="41" spans="1:2">
      <c r="A41" s="9" t="s">
        <v>134</v>
      </c>
      <c r="B41" t="s">
        <v>135</v>
      </c>
    </row>
    <row r="42" spans="1:2">
      <c r="A42" s="9" t="s">
        <v>136</v>
      </c>
      <c r="B42" t="s">
        <v>137</v>
      </c>
    </row>
    <row r="43" spans="1:2">
      <c r="A43" s="9" t="s">
        <v>138</v>
      </c>
      <c r="B43" t="s">
        <v>139</v>
      </c>
    </row>
    <row r="44" spans="1:2">
      <c r="A44" s="9" t="s">
        <v>140</v>
      </c>
      <c r="B44" t="s">
        <v>141</v>
      </c>
    </row>
    <row r="45" spans="1:2">
      <c r="A45" s="9" t="s">
        <v>142</v>
      </c>
      <c r="B45" t="s">
        <v>143</v>
      </c>
    </row>
    <row r="46" spans="1:2">
      <c r="A46" s="9" t="s">
        <v>144</v>
      </c>
      <c r="B46" t="s">
        <v>1128</v>
      </c>
    </row>
    <row r="49" spans="1:2" ht="18">
      <c r="A49" s="7" t="s">
        <v>145</v>
      </c>
    </row>
    <row r="50" spans="1:2">
      <c r="A50" s="9" t="s">
        <v>125</v>
      </c>
      <c r="B50" s="10" t="s">
        <v>146</v>
      </c>
    </row>
    <row r="51" spans="1:2">
      <c r="A51" s="9" t="s">
        <v>126</v>
      </c>
      <c r="B51" t="s">
        <v>147</v>
      </c>
    </row>
    <row r="52" spans="1:2">
      <c r="A52" s="9" t="s">
        <v>127</v>
      </c>
      <c r="B52" t="s">
        <v>148</v>
      </c>
    </row>
    <row r="53" spans="1:2">
      <c r="A53" s="9" t="s">
        <v>128</v>
      </c>
      <c r="B53" t="s">
        <v>149</v>
      </c>
    </row>
    <row r="54" spans="1:2">
      <c r="A54" s="9" t="s">
        <v>134</v>
      </c>
      <c r="B54" t="s">
        <v>150</v>
      </c>
    </row>
    <row r="55" spans="1:2">
      <c r="A55" s="9" t="s">
        <v>136</v>
      </c>
      <c r="B55" t="s">
        <v>151</v>
      </c>
    </row>
    <row r="56" spans="1:2">
      <c r="A56" s="9" t="s">
        <v>138</v>
      </c>
      <c r="B56" t="s">
        <v>152</v>
      </c>
    </row>
    <row r="57" spans="1:2">
      <c r="A57" s="9" t="s">
        <v>140</v>
      </c>
      <c r="B57" t="s">
        <v>153</v>
      </c>
    </row>
    <row r="58" spans="1:2">
      <c r="A58" s="9" t="s">
        <v>142</v>
      </c>
      <c r="B58" t="s">
        <v>1129</v>
      </c>
    </row>
    <row r="59" spans="1:2">
      <c r="A59" s="9" t="s">
        <v>144</v>
      </c>
      <c r="B59" t="s">
        <v>154</v>
      </c>
    </row>
    <row r="62" spans="1:2" ht="18">
      <c r="A62" s="7" t="s">
        <v>155</v>
      </c>
    </row>
    <row r="63" spans="1:2">
      <c r="A63" s="9" t="s">
        <v>125</v>
      </c>
      <c r="B63" t="s">
        <v>156</v>
      </c>
    </row>
    <row r="64" spans="1:2">
      <c r="A64" s="9" t="s">
        <v>126</v>
      </c>
      <c r="B64" s="10" t="s">
        <v>157</v>
      </c>
    </row>
    <row r="65" spans="1:5">
      <c r="A65" s="9" t="s">
        <v>127</v>
      </c>
      <c r="B65" t="s">
        <v>158</v>
      </c>
    </row>
    <row r="66" spans="1:5">
      <c r="A66" s="9" t="s">
        <v>128</v>
      </c>
      <c r="B66" t="s">
        <v>159</v>
      </c>
    </row>
    <row r="67" spans="1:5">
      <c r="A67" s="9" t="s">
        <v>134</v>
      </c>
      <c r="B67" t="s">
        <v>160</v>
      </c>
    </row>
    <row r="68" spans="1:5">
      <c r="A68" s="9" t="s">
        <v>136</v>
      </c>
      <c r="B68" t="s">
        <v>161</v>
      </c>
    </row>
    <row r="69" spans="1:5">
      <c r="A69" s="9" t="s">
        <v>138</v>
      </c>
      <c r="B69" t="s">
        <v>162</v>
      </c>
    </row>
    <row r="70" spans="1:5">
      <c r="A70" s="9" t="s">
        <v>140</v>
      </c>
      <c r="B70" t="s">
        <v>163</v>
      </c>
    </row>
    <row r="71" spans="1:5">
      <c r="A71" s="9" t="s">
        <v>142</v>
      </c>
      <c r="B71" t="s">
        <v>164</v>
      </c>
    </row>
    <row r="72" spans="1:5">
      <c r="A72" s="9" t="s">
        <v>144</v>
      </c>
      <c r="B72" t="s">
        <v>165</v>
      </c>
    </row>
    <row r="75" spans="1:5" ht="18">
      <c r="A75" s="7" t="s">
        <v>166</v>
      </c>
    </row>
    <row r="76" spans="1:5">
      <c r="A76" s="8" t="s">
        <v>167</v>
      </c>
      <c r="B76" t="s">
        <v>168</v>
      </c>
      <c r="C76" t="s">
        <v>169</v>
      </c>
      <c r="E76" t="s">
        <v>170</v>
      </c>
    </row>
    <row r="77" spans="1:5">
      <c r="A77" s="8" t="s">
        <v>171</v>
      </c>
    </row>
    <row r="78" spans="1:5">
      <c r="A78" s="8" t="s">
        <v>172</v>
      </c>
      <c r="B78" t="s">
        <v>173</v>
      </c>
      <c r="C78" t="s">
        <v>1130</v>
      </c>
      <c r="D78" t="s">
        <v>174</v>
      </c>
      <c r="E78" t="s">
        <v>175</v>
      </c>
    </row>
    <row r="79" spans="1:5">
      <c r="D79" t="s">
        <v>176</v>
      </c>
    </row>
    <row r="82" spans="1:2" ht="18">
      <c r="A82" s="7" t="s">
        <v>177</v>
      </c>
    </row>
    <row r="83" spans="1:2">
      <c r="A83" s="9" t="s">
        <v>125</v>
      </c>
      <c r="B83" t="s">
        <v>178</v>
      </c>
    </row>
    <row r="84" spans="1:2">
      <c r="A84" s="9" t="s">
        <v>126</v>
      </c>
      <c r="B84" t="s">
        <v>179</v>
      </c>
    </row>
    <row r="85" spans="1:2">
      <c r="A85" s="9" t="s">
        <v>127</v>
      </c>
      <c r="B85" t="s">
        <v>180</v>
      </c>
    </row>
    <row r="86" spans="1:2">
      <c r="A86" s="9" t="s">
        <v>128</v>
      </c>
      <c r="B86" t="s">
        <v>181</v>
      </c>
    </row>
    <row r="89" spans="1:2" ht="18">
      <c r="A89" s="7" t="s">
        <v>182</v>
      </c>
    </row>
    <row r="90" spans="1:2">
      <c r="A90" s="9" t="s">
        <v>125</v>
      </c>
      <c r="B90" t="s">
        <v>183</v>
      </c>
    </row>
    <row r="91" spans="1:2">
      <c r="A91" s="9" t="s">
        <v>126</v>
      </c>
      <c r="B91" s="10" t="s">
        <v>1131</v>
      </c>
    </row>
    <row r="92" spans="1:2">
      <c r="A92" s="9" t="s">
        <v>127</v>
      </c>
      <c r="B92" t="s">
        <v>184</v>
      </c>
    </row>
    <row r="93" spans="1:2">
      <c r="A93" s="9" t="s">
        <v>128</v>
      </c>
      <c r="B93" s="10" t="s">
        <v>185</v>
      </c>
    </row>
    <row r="94" spans="1:2">
      <c r="A94" s="9" t="s">
        <v>134</v>
      </c>
      <c r="B94" s="10" t="s">
        <v>186</v>
      </c>
    </row>
    <row r="95" spans="1:2">
      <c r="A95" s="9" t="s">
        <v>136</v>
      </c>
      <c r="B95" s="10" t="s">
        <v>1132</v>
      </c>
    </row>
    <row r="98" spans="1:4" ht="18">
      <c r="A98" s="7" t="s">
        <v>187</v>
      </c>
    </row>
    <row r="99" spans="1:4" ht="18">
      <c r="A99" s="7"/>
    </row>
    <row r="100" spans="1:4">
      <c r="A100" s="8" t="s">
        <v>188</v>
      </c>
      <c r="B100" s="8" t="s">
        <v>189</v>
      </c>
      <c r="C100" s="8"/>
      <c r="D100" t="s">
        <v>190</v>
      </c>
    </row>
    <row r="102" spans="1:4">
      <c r="A102" s="8" t="s">
        <v>191</v>
      </c>
      <c r="B102" s="8" t="s">
        <v>192</v>
      </c>
      <c r="C102" s="8"/>
      <c r="D102" t="s">
        <v>193</v>
      </c>
    </row>
    <row r="104" spans="1:4">
      <c r="A104" s="8" t="s">
        <v>194</v>
      </c>
      <c r="B104" s="8" t="s">
        <v>195</v>
      </c>
      <c r="C104" s="8"/>
      <c r="D104" t="s">
        <v>196</v>
      </c>
    </row>
    <row r="106" spans="1:4">
      <c r="A106" s="8" t="s">
        <v>197</v>
      </c>
      <c r="B106" s="8" t="s">
        <v>198</v>
      </c>
      <c r="D106" t="s">
        <v>199</v>
      </c>
    </row>
    <row r="108" spans="1:4">
      <c r="A108" s="8" t="s">
        <v>200</v>
      </c>
      <c r="B108" s="8" t="s">
        <v>201</v>
      </c>
      <c r="C108" s="8"/>
      <c r="D108" t="s">
        <v>202</v>
      </c>
    </row>
    <row r="110" spans="1:4">
      <c r="A110" s="8" t="s">
        <v>203</v>
      </c>
      <c r="B110" s="8" t="s">
        <v>204</v>
      </c>
      <c r="C110" s="8"/>
      <c r="D110" t="s">
        <v>205</v>
      </c>
    </row>
    <row r="112" spans="1:4">
      <c r="A112" s="8" t="s">
        <v>206</v>
      </c>
      <c r="B112" s="8" t="s">
        <v>207</v>
      </c>
      <c r="C112" s="8"/>
      <c r="D112" t="s">
        <v>1133</v>
      </c>
    </row>
    <row r="116" spans="1:8" ht="18">
      <c r="A116" s="7" t="s">
        <v>208</v>
      </c>
      <c r="H116" s="8" t="s">
        <v>209</v>
      </c>
    </row>
    <row r="118" spans="1:8">
      <c r="A118" s="9" t="s">
        <v>125</v>
      </c>
      <c r="B118" t="s">
        <v>210</v>
      </c>
    </row>
    <row r="119" spans="1:8">
      <c r="A119" s="9" t="s">
        <v>126</v>
      </c>
      <c r="B119" t="s">
        <v>211</v>
      </c>
    </row>
    <row r="120" spans="1:8">
      <c r="A120" s="9" t="s">
        <v>127</v>
      </c>
      <c r="B120" t="s">
        <v>212</v>
      </c>
    </row>
    <row r="121" spans="1:8">
      <c r="A121" s="9" t="s">
        <v>128</v>
      </c>
      <c r="B121" t="s">
        <v>1134</v>
      </c>
    </row>
    <row r="122" spans="1:8">
      <c r="A122" s="9" t="s">
        <v>134</v>
      </c>
      <c r="B122" t="s">
        <v>213</v>
      </c>
    </row>
  </sheetData>
  <printOptions horizontalCentered="1" gridLinesSet="0"/>
  <pageMargins left="0.78740157480314965" right="0.39370078740157483" top="0.98425196850393704" bottom="0.98425196850393704" header="0.51181102362204722" footer="0.51181102362204722"/>
  <pageSetup paperSize="9" scale="65" fitToHeight="3" orientation="portrait" horizontalDpi="360" r:id="rId1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F959"/>
  <sheetViews>
    <sheetView showGridLines="0" showRowColHeaders="0" showOutlineSymbols="0" zoomScale="120" zoomScaleNormal="120" workbookViewId="0">
      <pane ySplit="1" topLeftCell="A14" activePane="bottomLeft" state="frozen"/>
      <selection pane="bottomLeft" activeCell="A834" sqref="A834"/>
    </sheetView>
  </sheetViews>
  <sheetFormatPr baseColWidth="10" defaultRowHeight="14.25"/>
  <cols>
    <col min="1" max="16384" width="11.42578125" style="12"/>
  </cols>
  <sheetData>
    <row r="1" spans="1:6" ht="18">
      <c r="A1" s="7" t="s">
        <v>214</v>
      </c>
      <c r="B1" s="11"/>
      <c r="C1" s="11"/>
      <c r="D1" s="11"/>
      <c r="E1" s="11"/>
      <c r="F1" s="11"/>
    </row>
    <row r="3" spans="1:6">
      <c r="A3" s="13" t="s">
        <v>215</v>
      </c>
    </row>
    <row r="4" spans="1:6">
      <c r="A4" s="12" t="s">
        <v>216</v>
      </c>
    </row>
    <row r="6" spans="1:6">
      <c r="A6" s="13" t="s">
        <v>217</v>
      </c>
    </row>
    <row r="7" spans="1:6">
      <c r="A7" s="12" t="s">
        <v>218</v>
      </c>
    </row>
    <row r="9" spans="1:6">
      <c r="A9" s="13" t="s">
        <v>219</v>
      </c>
    </row>
    <row r="10" spans="1:6">
      <c r="A10" s="12" t="s">
        <v>220</v>
      </c>
    </row>
    <row r="12" spans="1:6">
      <c r="A12" s="13" t="s">
        <v>221</v>
      </c>
    </row>
    <row r="13" spans="1:6">
      <c r="A13" s="12" t="s">
        <v>222</v>
      </c>
    </row>
    <row r="15" spans="1:6">
      <c r="A15" s="13" t="s">
        <v>223</v>
      </c>
    </row>
    <row r="16" spans="1:6">
      <c r="A16" s="12" t="s">
        <v>1142</v>
      </c>
    </row>
    <row r="18" spans="1:1">
      <c r="A18" s="13" t="s">
        <v>224</v>
      </c>
    </row>
    <row r="19" spans="1:1">
      <c r="A19" s="12" t="s">
        <v>1143</v>
      </c>
    </row>
    <row r="21" spans="1:1">
      <c r="A21" s="13" t="s">
        <v>225</v>
      </c>
    </row>
    <row r="22" spans="1:1">
      <c r="A22" s="12" t="s">
        <v>226</v>
      </c>
    </row>
    <row r="24" spans="1:1">
      <c r="A24" s="13" t="s">
        <v>227</v>
      </c>
    </row>
    <row r="25" spans="1:1">
      <c r="A25" s="12" t="s">
        <v>228</v>
      </c>
    </row>
    <row r="26" spans="1:1">
      <c r="A26"/>
    </row>
    <row r="27" spans="1:1">
      <c r="A27" s="13" t="s">
        <v>229</v>
      </c>
    </row>
    <row r="28" spans="1:1">
      <c r="A28" s="12" t="s">
        <v>1144</v>
      </c>
    </row>
    <row r="30" spans="1:1">
      <c r="A30" s="13" t="s">
        <v>230</v>
      </c>
    </row>
    <row r="31" spans="1:1" ht="15.75">
      <c r="A31" s="11" t="s">
        <v>231</v>
      </c>
    </row>
    <row r="32" spans="1:1">
      <c r="A32" s="12" t="s">
        <v>232</v>
      </c>
    </row>
    <row r="33" spans="1:1">
      <c r="A33" s="12" t="s">
        <v>233</v>
      </c>
    </row>
    <row r="34" spans="1:1">
      <c r="A34" s="12" t="s">
        <v>234</v>
      </c>
    </row>
    <row r="35" spans="1:1">
      <c r="A35" s="12" t="s">
        <v>235</v>
      </c>
    </row>
    <row r="36" spans="1:1">
      <c r="A36" s="12" t="s">
        <v>236</v>
      </c>
    </row>
    <row r="37" spans="1:1">
      <c r="A37" s="12" t="s">
        <v>237</v>
      </c>
    </row>
    <row r="38" spans="1:1">
      <c r="A38" s="12" t="s">
        <v>238</v>
      </c>
    </row>
    <row r="39" spans="1:1">
      <c r="A39" s="12" t="s">
        <v>239</v>
      </c>
    </row>
    <row r="41" spans="1:1">
      <c r="A41" s="13" t="s">
        <v>240</v>
      </c>
    </row>
    <row r="42" spans="1:1">
      <c r="A42" s="12" t="s">
        <v>241</v>
      </c>
    </row>
    <row r="44" spans="1:1">
      <c r="A44" s="13" t="s">
        <v>242</v>
      </c>
    </row>
    <row r="45" spans="1:1" ht="15">
      <c r="A45" s="12" t="s">
        <v>243</v>
      </c>
    </row>
    <row r="47" spans="1:1">
      <c r="A47" s="13" t="s">
        <v>244</v>
      </c>
    </row>
    <row r="48" spans="1:1">
      <c r="A48" s="12" t="s">
        <v>245</v>
      </c>
    </row>
    <row r="50" spans="1:1">
      <c r="A50" s="13" t="s">
        <v>246</v>
      </c>
    </row>
    <row r="51" spans="1:1">
      <c r="A51" s="12" t="s">
        <v>1145</v>
      </c>
    </row>
    <row r="53" spans="1:1">
      <c r="A53" s="13" t="s">
        <v>247</v>
      </c>
    </row>
    <row r="54" spans="1:1">
      <c r="A54" s="12" t="s">
        <v>248</v>
      </c>
    </row>
    <row r="56" spans="1:1">
      <c r="A56" s="13" t="s">
        <v>249</v>
      </c>
    </row>
    <row r="57" spans="1:1">
      <c r="A57" s="12" t="s">
        <v>250</v>
      </c>
    </row>
    <row r="59" spans="1:1">
      <c r="A59" s="13" t="s">
        <v>219</v>
      </c>
    </row>
    <row r="60" spans="1:1">
      <c r="A60" s="12" t="s">
        <v>251</v>
      </c>
    </row>
    <row r="62" spans="1:1">
      <c r="A62" s="13" t="s">
        <v>219</v>
      </c>
    </row>
    <row r="63" spans="1:1">
      <c r="A63" s="12" t="s">
        <v>252</v>
      </c>
    </row>
    <row r="65" spans="1:1">
      <c r="A65" s="13" t="s">
        <v>219</v>
      </c>
    </row>
    <row r="66" spans="1:1">
      <c r="A66" s="12" t="s">
        <v>253</v>
      </c>
    </row>
    <row r="68" spans="1:1">
      <c r="A68" s="13" t="s">
        <v>219</v>
      </c>
    </row>
    <row r="69" spans="1:1">
      <c r="A69" s="12" t="s">
        <v>254</v>
      </c>
    </row>
    <row r="71" spans="1:1">
      <c r="A71" s="13" t="s">
        <v>255</v>
      </c>
    </row>
    <row r="72" spans="1:1">
      <c r="A72" s="12" t="s">
        <v>256</v>
      </c>
    </row>
    <row r="74" spans="1:1">
      <c r="A74" s="13" t="s">
        <v>257</v>
      </c>
    </row>
    <row r="75" spans="1:1">
      <c r="A75" s="12" t="s">
        <v>258</v>
      </c>
    </row>
    <row r="77" spans="1:1">
      <c r="A77" s="13" t="s">
        <v>259</v>
      </c>
    </row>
    <row r="78" spans="1:1">
      <c r="A78" s="12" t="s">
        <v>260</v>
      </c>
    </row>
    <row r="80" spans="1:1">
      <c r="A80" s="13" t="s">
        <v>261</v>
      </c>
    </row>
    <row r="81" spans="1:1">
      <c r="A81" s="12" t="s">
        <v>262</v>
      </c>
    </row>
    <row r="82" spans="1:1">
      <c r="A82"/>
    </row>
    <row r="83" spans="1:1">
      <c r="A83" s="13" t="s">
        <v>219</v>
      </c>
    </row>
    <row r="84" spans="1:1">
      <c r="A84" s="12" t="s">
        <v>263</v>
      </c>
    </row>
    <row r="86" spans="1:1">
      <c r="A86" s="13" t="s">
        <v>264</v>
      </c>
    </row>
    <row r="87" spans="1:1">
      <c r="A87" s="12" t="s">
        <v>265</v>
      </c>
    </row>
    <row r="89" spans="1:1">
      <c r="A89" s="13" t="s">
        <v>266</v>
      </c>
    </row>
    <row r="90" spans="1:1">
      <c r="A90" s="12" t="s">
        <v>267</v>
      </c>
    </row>
    <row r="91" spans="1:1">
      <c r="A91" s="12" t="s">
        <v>268</v>
      </c>
    </row>
    <row r="93" spans="1:1">
      <c r="A93" s="13" t="s">
        <v>266</v>
      </c>
    </row>
    <row r="94" spans="1:1">
      <c r="A94" s="12" t="s">
        <v>269</v>
      </c>
    </row>
    <row r="96" spans="1:1">
      <c r="A96" s="13" t="s">
        <v>266</v>
      </c>
    </row>
    <row r="97" spans="1:1">
      <c r="A97" s="12" t="s">
        <v>270</v>
      </c>
    </row>
    <row r="99" spans="1:1">
      <c r="A99" s="13" t="s">
        <v>271</v>
      </c>
    </row>
    <row r="100" spans="1:1">
      <c r="A100" s="12" t="s">
        <v>1146</v>
      </c>
    </row>
    <row r="102" spans="1:1">
      <c r="A102" s="13" t="s">
        <v>272</v>
      </c>
    </row>
    <row r="103" spans="1:1">
      <c r="A103" s="12" t="s">
        <v>273</v>
      </c>
    </row>
    <row r="105" spans="1:1">
      <c r="A105" s="13" t="s">
        <v>274</v>
      </c>
    </row>
    <row r="106" spans="1:1">
      <c r="A106" s="12" t="s">
        <v>275</v>
      </c>
    </row>
    <row r="107" spans="1:1">
      <c r="A107" s="12" t="s">
        <v>276</v>
      </c>
    </row>
    <row r="109" spans="1:1">
      <c r="A109" s="13" t="s">
        <v>277</v>
      </c>
    </row>
    <row r="110" spans="1:1">
      <c r="A110" s="12" t="s">
        <v>1147</v>
      </c>
    </row>
    <row r="112" spans="1:1">
      <c r="A112" s="13" t="s">
        <v>278</v>
      </c>
    </row>
    <row r="113" spans="1:1">
      <c r="A113" s="12" t="s">
        <v>279</v>
      </c>
    </row>
    <row r="115" spans="1:1">
      <c r="A115" s="13" t="s">
        <v>280</v>
      </c>
    </row>
    <row r="116" spans="1:1">
      <c r="A116" s="12" t="s">
        <v>281</v>
      </c>
    </row>
    <row r="118" spans="1:1">
      <c r="A118" s="13" t="s">
        <v>282</v>
      </c>
    </row>
    <row r="119" spans="1:1">
      <c r="A119" s="12" t="s">
        <v>283</v>
      </c>
    </row>
    <row r="121" spans="1:1">
      <c r="A121" s="13" t="s">
        <v>284</v>
      </c>
    </row>
    <row r="122" spans="1:1">
      <c r="A122" s="12" t="s">
        <v>285</v>
      </c>
    </row>
    <row r="124" spans="1:1">
      <c r="A124" s="13" t="s">
        <v>286</v>
      </c>
    </row>
    <row r="125" spans="1:1">
      <c r="A125" s="12" t="s">
        <v>287</v>
      </c>
    </row>
    <row r="127" spans="1:1">
      <c r="A127" s="13" t="s">
        <v>240</v>
      </c>
    </row>
    <row r="128" spans="1:1">
      <c r="A128" s="12" t="s">
        <v>288</v>
      </c>
    </row>
    <row r="130" spans="1:1">
      <c r="A130" s="13" t="s">
        <v>289</v>
      </c>
    </row>
    <row r="131" spans="1:1">
      <c r="A131" s="12" t="s">
        <v>290</v>
      </c>
    </row>
    <row r="133" spans="1:1">
      <c r="A133" s="13" t="s">
        <v>291</v>
      </c>
    </row>
    <row r="134" spans="1:1">
      <c r="A134" s="12" t="s">
        <v>292</v>
      </c>
    </row>
    <row r="136" spans="1:1">
      <c r="A136" s="13" t="s">
        <v>293</v>
      </c>
    </row>
    <row r="137" spans="1:1">
      <c r="A137" s="12" t="s">
        <v>294</v>
      </c>
    </row>
    <row r="138" spans="1:1">
      <c r="A138" s="12" t="s">
        <v>295</v>
      </c>
    </row>
    <row r="139" spans="1:1">
      <c r="A139" s="12" t="s">
        <v>296</v>
      </c>
    </row>
    <row r="140" spans="1:1">
      <c r="A140" s="12" t="s">
        <v>297</v>
      </c>
    </row>
    <row r="141" spans="1:1">
      <c r="A141" s="12" t="s">
        <v>298</v>
      </c>
    </row>
    <row r="143" spans="1:1">
      <c r="A143" s="13" t="s">
        <v>299</v>
      </c>
    </row>
    <row r="144" spans="1:1">
      <c r="A144" s="12" t="s">
        <v>300</v>
      </c>
    </row>
    <row r="146" spans="1:1">
      <c r="A146" s="13" t="s">
        <v>301</v>
      </c>
    </row>
    <row r="147" spans="1:1">
      <c r="A147" s="12" t="s">
        <v>1148</v>
      </c>
    </row>
    <row r="149" spans="1:1">
      <c r="A149" s="13" t="s">
        <v>301</v>
      </c>
    </row>
    <row r="150" spans="1:1">
      <c r="A150" s="12" t="s">
        <v>302</v>
      </c>
    </row>
    <row r="152" spans="1:1">
      <c r="A152" s="13" t="s">
        <v>303</v>
      </c>
    </row>
    <row r="153" spans="1:1">
      <c r="A153" s="12" t="s">
        <v>304</v>
      </c>
    </row>
    <row r="155" spans="1:1">
      <c r="A155" s="13" t="s">
        <v>534</v>
      </c>
    </row>
    <row r="156" spans="1:1">
      <c r="A156" s="12" t="s">
        <v>535</v>
      </c>
    </row>
    <row r="158" spans="1:1">
      <c r="A158" s="13" t="s">
        <v>536</v>
      </c>
    </row>
    <row r="159" spans="1:1">
      <c r="A159" s="12" t="s">
        <v>537</v>
      </c>
    </row>
    <row r="161" spans="1:1">
      <c r="A161" s="13" t="s">
        <v>538</v>
      </c>
    </row>
    <row r="162" spans="1:1">
      <c r="A162" s="12" t="s">
        <v>1149</v>
      </c>
    </row>
    <row r="164" spans="1:1">
      <c r="A164" s="13" t="s">
        <v>539</v>
      </c>
    </row>
    <row r="165" spans="1:1">
      <c r="A165" s="12" t="s">
        <v>540</v>
      </c>
    </row>
    <row r="167" spans="1:1">
      <c r="A167" s="13" t="s">
        <v>541</v>
      </c>
    </row>
    <row r="168" spans="1:1">
      <c r="A168" s="12" t="s">
        <v>542</v>
      </c>
    </row>
    <row r="170" spans="1:1">
      <c r="A170" s="13" t="s">
        <v>1150</v>
      </c>
    </row>
    <row r="171" spans="1:1">
      <c r="A171" s="12" t="s">
        <v>543</v>
      </c>
    </row>
    <row r="173" spans="1:1">
      <c r="A173" s="13" t="s">
        <v>544</v>
      </c>
    </row>
    <row r="174" spans="1:1">
      <c r="A174" s="12" t="s">
        <v>545</v>
      </c>
    </row>
    <row r="176" spans="1:1">
      <c r="A176" s="13" t="s">
        <v>546</v>
      </c>
    </row>
    <row r="177" spans="1:1">
      <c r="A177" s="12" t="s">
        <v>1151</v>
      </c>
    </row>
    <row r="179" spans="1:1">
      <c r="A179" s="13" t="s">
        <v>547</v>
      </c>
    </row>
    <row r="180" spans="1:1">
      <c r="A180" s="12" t="s">
        <v>548</v>
      </c>
    </row>
    <row r="182" spans="1:1">
      <c r="A182" s="13" t="s">
        <v>549</v>
      </c>
    </row>
    <row r="183" spans="1:1">
      <c r="A183" s="12" t="s">
        <v>550</v>
      </c>
    </row>
    <row r="185" spans="1:1">
      <c r="A185" s="13" t="s">
        <v>551</v>
      </c>
    </row>
    <row r="186" spans="1:1">
      <c r="A186" s="12" t="s">
        <v>552</v>
      </c>
    </row>
    <row r="188" spans="1:1">
      <c r="A188" s="13" t="s">
        <v>553</v>
      </c>
    </row>
    <row r="189" spans="1:1">
      <c r="A189" s="12" t="s">
        <v>554</v>
      </c>
    </row>
    <row r="191" spans="1:1">
      <c r="A191" s="13" t="s">
        <v>555</v>
      </c>
    </row>
    <row r="192" spans="1:1">
      <c r="A192" s="12" t="s">
        <v>556</v>
      </c>
    </row>
    <row r="194" spans="1:1">
      <c r="A194" s="13" t="s">
        <v>557</v>
      </c>
    </row>
    <row r="195" spans="1:1">
      <c r="A195" s="12" t="s">
        <v>558</v>
      </c>
    </row>
    <row r="197" spans="1:1">
      <c r="A197" s="13" t="s">
        <v>559</v>
      </c>
    </row>
    <row r="198" spans="1:1">
      <c r="A198" s="12" t="s">
        <v>560</v>
      </c>
    </row>
    <row r="200" spans="1:1">
      <c r="A200" s="13" t="s">
        <v>561</v>
      </c>
    </row>
    <row r="201" spans="1:1">
      <c r="A201" s="12" t="s">
        <v>562</v>
      </c>
    </row>
    <row r="203" spans="1:1">
      <c r="A203" s="13" t="s">
        <v>564</v>
      </c>
    </row>
    <row r="204" spans="1:1">
      <c r="A204" s="12" t="s">
        <v>565</v>
      </c>
    </row>
    <row r="206" spans="1:1">
      <c r="A206" s="13" t="s">
        <v>566</v>
      </c>
    </row>
    <row r="207" spans="1:1">
      <c r="A207" s="12" t="s">
        <v>567</v>
      </c>
    </row>
    <row r="209" spans="1:1">
      <c r="A209" s="13" t="s">
        <v>568</v>
      </c>
    </row>
    <row r="210" spans="1:1">
      <c r="A210" s="12" t="s">
        <v>569</v>
      </c>
    </row>
    <row r="212" spans="1:1">
      <c r="A212" s="13" t="s">
        <v>570</v>
      </c>
    </row>
    <row r="213" spans="1:1">
      <c r="A213" s="12" t="s">
        <v>571</v>
      </c>
    </row>
    <row r="215" spans="1:1">
      <c r="A215" s="13" t="s">
        <v>572</v>
      </c>
    </row>
    <row r="216" spans="1:1">
      <c r="A216" s="12" t="s">
        <v>573</v>
      </c>
    </row>
    <row r="218" spans="1:1">
      <c r="A218" s="13" t="s">
        <v>574</v>
      </c>
    </row>
    <row r="219" spans="1:1">
      <c r="A219" s="12" t="s">
        <v>575</v>
      </c>
    </row>
    <row r="221" spans="1:1">
      <c r="A221" s="13" t="s">
        <v>576</v>
      </c>
    </row>
    <row r="222" spans="1:1">
      <c r="A222" s="12" t="s">
        <v>577</v>
      </c>
    </row>
    <row r="223" spans="1:1">
      <c r="A223" s="12" t="s">
        <v>578</v>
      </c>
    </row>
    <row r="225" spans="1:1">
      <c r="A225" s="13" t="s">
        <v>579</v>
      </c>
    </row>
    <row r="226" spans="1:1">
      <c r="A226" s="12" t="s">
        <v>580</v>
      </c>
    </row>
    <row r="228" spans="1:1">
      <c r="A228" s="13" t="s">
        <v>581</v>
      </c>
    </row>
    <row r="229" spans="1:1">
      <c r="A229" s="12" t="s">
        <v>582</v>
      </c>
    </row>
    <row r="231" spans="1:1">
      <c r="A231" s="13" t="s">
        <v>583</v>
      </c>
    </row>
    <row r="232" spans="1:1">
      <c r="A232" s="12" t="s">
        <v>584</v>
      </c>
    </row>
    <row r="234" spans="1:1">
      <c r="A234" s="13" t="s">
        <v>585</v>
      </c>
    </row>
    <row r="235" spans="1:1">
      <c r="A235" s="12" t="s">
        <v>586</v>
      </c>
    </row>
    <row r="237" spans="1:1">
      <c r="A237" s="13" t="s">
        <v>587</v>
      </c>
    </row>
    <row r="238" spans="1:1">
      <c r="A238" s="12" t="s">
        <v>588</v>
      </c>
    </row>
    <row r="240" spans="1:1">
      <c r="A240" s="13" t="s">
        <v>589</v>
      </c>
    </row>
    <row r="241" spans="1:1">
      <c r="A241" s="12" t="s">
        <v>1152</v>
      </c>
    </row>
    <row r="243" spans="1:1">
      <c r="A243" s="13" t="s">
        <v>590</v>
      </c>
    </row>
    <row r="244" spans="1:1">
      <c r="A244" s="12" t="s">
        <v>591</v>
      </c>
    </row>
    <row r="246" spans="1:1">
      <c r="A246" s="13" t="s">
        <v>592</v>
      </c>
    </row>
    <row r="247" spans="1:1">
      <c r="A247" s="12" t="s">
        <v>593</v>
      </c>
    </row>
    <row r="249" spans="1:1">
      <c r="A249" s="13" t="s">
        <v>594</v>
      </c>
    </row>
    <row r="250" spans="1:1">
      <c r="A250" s="12" t="s">
        <v>772</v>
      </c>
    </row>
    <row r="251" spans="1:1">
      <c r="A251" s="12" t="s">
        <v>595</v>
      </c>
    </row>
    <row r="253" spans="1:1">
      <c r="A253" s="13" t="s">
        <v>596</v>
      </c>
    </row>
    <row r="254" spans="1:1">
      <c r="A254" s="12" t="s">
        <v>597</v>
      </c>
    </row>
    <row r="256" spans="1:1">
      <c r="A256" s="13" t="s">
        <v>583</v>
      </c>
    </row>
    <row r="257" spans="1:1">
      <c r="A257" s="12" t="s">
        <v>598</v>
      </c>
    </row>
    <row r="259" spans="1:1">
      <c r="A259" s="13" t="s">
        <v>599</v>
      </c>
    </row>
    <row r="260" spans="1:1">
      <c r="A260" s="12" t="s">
        <v>600</v>
      </c>
    </row>
    <row r="262" spans="1:1">
      <c r="A262" s="13" t="s">
        <v>601</v>
      </c>
    </row>
    <row r="263" spans="1:1">
      <c r="A263" s="12" t="s">
        <v>602</v>
      </c>
    </row>
    <row r="265" spans="1:1">
      <c r="A265" s="13" t="s">
        <v>603</v>
      </c>
    </row>
    <row r="266" spans="1:1">
      <c r="A266" s="12" t="s">
        <v>604</v>
      </c>
    </row>
    <row r="268" spans="1:1">
      <c r="A268" s="13" t="s">
        <v>264</v>
      </c>
    </row>
    <row r="269" spans="1:1">
      <c r="A269" s="12" t="s">
        <v>605</v>
      </c>
    </row>
    <row r="271" spans="1:1">
      <c r="A271" s="13" t="s">
        <v>606</v>
      </c>
    </row>
    <row r="272" spans="1:1">
      <c r="A272" s="12" t="s">
        <v>1153</v>
      </c>
    </row>
    <row r="274" spans="1:1">
      <c r="A274" s="13" t="s">
        <v>607</v>
      </c>
    </row>
    <row r="275" spans="1:1">
      <c r="A275" s="12" t="s">
        <v>608</v>
      </c>
    </row>
    <row r="277" spans="1:1">
      <c r="A277" s="13" t="s">
        <v>609</v>
      </c>
    </row>
    <row r="278" spans="1:1">
      <c r="A278" s="12" t="s">
        <v>1154</v>
      </c>
    </row>
    <row r="279" spans="1:1">
      <c r="A279" s="12" t="s">
        <v>610</v>
      </c>
    </row>
    <row r="281" spans="1:1">
      <c r="A281" s="13" t="s">
        <v>611</v>
      </c>
    </row>
    <row r="282" spans="1:1">
      <c r="A282" s="12" t="s">
        <v>612</v>
      </c>
    </row>
    <row r="284" spans="1:1">
      <c r="A284" s="13" t="s">
        <v>613</v>
      </c>
    </row>
    <row r="285" spans="1:1">
      <c r="A285" s="12" t="s">
        <v>614</v>
      </c>
    </row>
    <row r="287" spans="1:1">
      <c r="A287" s="13" t="s">
        <v>615</v>
      </c>
    </row>
    <row r="288" spans="1:1">
      <c r="A288" s="12" t="s">
        <v>616</v>
      </c>
    </row>
    <row r="290" spans="1:1">
      <c r="A290" s="13" t="s">
        <v>617</v>
      </c>
    </row>
    <row r="291" spans="1:1">
      <c r="A291" s="12" t="s">
        <v>618</v>
      </c>
    </row>
    <row r="293" spans="1:1">
      <c r="A293" s="13" t="s">
        <v>619</v>
      </c>
    </row>
    <row r="294" spans="1:1">
      <c r="A294" s="12" t="s">
        <v>1155</v>
      </c>
    </row>
    <row r="296" spans="1:1">
      <c r="A296" s="13" t="s">
        <v>620</v>
      </c>
    </row>
    <row r="297" spans="1:1">
      <c r="A297" s="12" t="s">
        <v>621</v>
      </c>
    </row>
    <row r="299" spans="1:1">
      <c r="A299" s="13" t="s">
        <v>622</v>
      </c>
    </row>
    <row r="300" spans="1:1">
      <c r="A300" s="12" t="s">
        <v>623</v>
      </c>
    </row>
    <row r="302" spans="1:1">
      <c r="A302" s="13" t="s">
        <v>624</v>
      </c>
    </row>
    <row r="303" spans="1:1">
      <c r="A303" s="12" t="s">
        <v>625</v>
      </c>
    </row>
    <row r="304" spans="1:1">
      <c r="A304" s="12" t="s">
        <v>626</v>
      </c>
    </row>
    <row r="306" spans="1:1">
      <c r="A306" s="13" t="s">
        <v>627</v>
      </c>
    </row>
    <row r="307" spans="1:1">
      <c r="A307" s="12" t="s">
        <v>628</v>
      </c>
    </row>
    <row r="309" spans="1:1">
      <c r="A309" s="13" t="s">
        <v>629</v>
      </c>
    </row>
    <row r="310" spans="1:1">
      <c r="A310" s="12" t="s">
        <v>630</v>
      </c>
    </row>
    <row r="312" spans="1:1">
      <c r="A312" s="13" t="s">
        <v>631</v>
      </c>
    </row>
    <row r="313" spans="1:1">
      <c r="A313" s="12" t="s">
        <v>632</v>
      </c>
    </row>
    <row r="314" spans="1:1">
      <c r="A314" s="12" t="s">
        <v>633</v>
      </c>
    </row>
    <row r="316" spans="1:1">
      <c r="A316" s="13" t="s">
        <v>634</v>
      </c>
    </row>
    <row r="317" spans="1:1">
      <c r="A317" s="12" t="s">
        <v>635</v>
      </c>
    </row>
    <row r="319" spans="1:1">
      <c r="A319" s="13" t="s">
        <v>636</v>
      </c>
    </row>
    <row r="320" spans="1:1">
      <c r="A320" s="12" t="s">
        <v>637</v>
      </c>
    </row>
    <row r="322" spans="1:1">
      <c r="A322" s="13" t="s">
        <v>564</v>
      </c>
    </row>
    <row r="323" spans="1:1">
      <c r="A323" s="12" t="s">
        <v>638</v>
      </c>
    </row>
    <row r="325" spans="1:1">
      <c r="A325" s="13" t="s">
        <v>639</v>
      </c>
    </row>
    <row r="326" spans="1:1">
      <c r="A326" s="12" t="s">
        <v>640</v>
      </c>
    </row>
    <row r="328" spans="1:1">
      <c r="A328" s="13" t="s">
        <v>641</v>
      </c>
    </row>
    <row r="329" spans="1:1">
      <c r="A329" s="12" t="s">
        <v>642</v>
      </c>
    </row>
    <row r="331" spans="1:1">
      <c r="A331" s="13" t="s">
        <v>643</v>
      </c>
    </row>
    <row r="332" spans="1:1">
      <c r="A332" s="12" t="s">
        <v>644</v>
      </c>
    </row>
    <row r="334" spans="1:1">
      <c r="A334" s="13" t="s">
        <v>645</v>
      </c>
    </row>
    <row r="335" spans="1:1">
      <c r="A335" s="12" t="s">
        <v>646</v>
      </c>
    </row>
    <row r="337" spans="1:1">
      <c r="A337" s="13" t="s">
        <v>647</v>
      </c>
    </row>
    <row r="338" spans="1:1">
      <c r="A338" s="12" t="s">
        <v>648</v>
      </c>
    </row>
    <row r="340" spans="1:1">
      <c r="A340" s="13" t="s">
        <v>649</v>
      </c>
    </row>
    <row r="341" spans="1:1">
      <c r="A341" s="12" t="s">
        <v>650</v>
      </c>
    </row>
    <row r="343" spans="1:1">
      <c r="A343" s="13" t="s">
        <v>651</v>
      </c>
    </row>
    <row r="344" spans="1:1">
      <c r="A344" s="12" t="s">
        <v>652</v>
      </c>
    </row>
    <row r="345" spans="1:1">
      <c r="A345" s="12" t="s">
        <v>653</v>
      </c>
    </row>
    <row r="347" spans="1:1">
      <c r="A347" s="13" t="s">
        <v>574</v>
      </c>
    </row>
    <row r="348" spans="1:1">
      <c r="A348" s="12" t="s">
        <v>654</v>
      </c>
    </row>
    <row r="350" spans="1:1">
      <c r="A350" s="13" t="s">
        <v>655</v>
      </c>
    </row>
    <row r="351" spans="1:1">
      <c r="A351" s="12" t="s">
        <v>656</v>
      </c>
    </row>
    <row r="353" spans="1:1">
      <c r="A353" s="13" t="s">
        <v>657</v>
      </c>
    </row>
    <row r="354" spans="1:1">
      <c r="A354" s="12" t="s">
        <v>1156</v>
      </c>
    </row>
    <row r="356" spans="1:1">
      <c r="A356" s="13" t="s">
        <v>658</v>
      </c>
    </row>
    <row r="357" spans="1:1">
      <c r="A357" s="12" t="s">
        <v>659</v>
      </c>
    </row>
    <row r="359" spans="1:1">
      <c r="A359" s="13" t="s">
        <v>660</v>
      </c>
    </row>
    <row r="360" spans="1:1">
      <c r="A360" s="12" t="s">
        <v>661</v>
      </c>
    </row>
    <row r="362" spans="1:1">
      <c r="A362" s="13" t="s">
        <v>583</v>
      </c>
    </row>
    <row r="363" spans="1:1">
      <c r="A363" s="12" t="s">
        <v>662</v>
      </c>
    </row>
    <row r="365" spans="1:1">
      <c r="A365" s="13" t="s">
        <v>663</v>
      </c>
    </row>
    <row r="366" spans="1:1">
      <c r="A366" s="12" t="s">
        <v>664</v>
      </c>
    </row>
    <row r="368" spans="1:1">
      <c r="A368" s="13" t="s">
        <v>665</v>
      </c>
    </row>
    <row r="369" spans="1:1">
      <c r="A369" s="12" t="s">
        <v>666</v>
      </c>
    </row>
    <row r="371" spans="1:1">
      <c r="A371" s="13" t="s">
        <v>667</v>
      </c>
    </row>
    <row r="372" spans="1:1">
      <c r="A372" s="12" t="s">
        <v>668</v>
      </c>
    </row>
    <row r="374" spans="1:1">
      <c r="A374" s="13" t="s">
        <v>669</v>
      </c>
    </row>
    <row r="375" spans="1:1">
      <c r="A375" s="12" t="s">
        <v>670</v>
      </c>
    </row>
    <row r="377" spans="1:1">
      <c r="A377" s="13" t="s">
        <v>671</v>
      </c>
    </row>
    <row r="378" spans="1:1">
      <c r="A378" s="12" t="s">
        <v>672</v>
      </c>
    </row>
    <row r="380" spans="1:1">
      <c r="A380" s="13" t="s">
        <v>673</v>
      </c>
    </row>
    <row r="381" spans="1:1">
      <c r="A381" s="12" t="s">
        <v>674</v>
      </c>
    </row>
    <row r="383" spans="1:1">
      <c r="A383" s="13" t="s">
        <v>675</v>
      </c>
    </row>
    <row r="384" spans="1:1">
      <c r="A384" s="12" t="s">
        <v>676</v>
      </c>
    </row>
    <row r="386" spans="1:1">
      <c r="A386" s="13" t="s">
        <v>620</v>
      </c>
    </row>
    <row r="387" spans="1:1">
      <c r="A387" s="12" t="s">
        <v>677</v>
      </c>
    </row>
    <row r="389" spans="1:1">
      <c r="A389" s="13" t="s">
        <v>678</v>
      </c>
    </row>
    <row r="390" spans="1:1">
      <c r="A390" s="12" t="s">
        <v>679</v>
      </c>
    </row>
    <row r="392" spans="1:1">
      <c r="A392" s="13" t="s">
        <v>561</v>
      </c>
    </row>
    <row r="393" spans="1:1">
      <c r="A393" s="12" t="s">
        <v>680</v>
      </c>
    </row>
    <row r="394" spans="1:1">
      <c r="A394" s="12" t="s">
        <v>681</v>
      </c>
    </row>
    <row r="396" spans="1:1">
      <c r="A396" s="13" t="s">
        <v>277</v>
      </c>
    </row>
    <row r="397" spans="1:1">
      <c r="A397" s="12" t="s">
        <v>682</v>
      </c>
    </row>
    <row r="399" spans="1:1">
      <c r="A399" s="13" t="s">
        <v>683</v>
      </c>
    </row>
    <row r="400" spans="1:1">
      <c r="A400" s="12" t="s">
        <v>684</v>
      </c>
    </row>
    <row r="402" spans="1:1">
      <c r="A402" s="13" t="s">
        <v>685</v>
      </c>
    </row>
    <row r="403" spans="1:1">
      <c r="A403" s="12" t="s">
        <v>686</v>
      </c>
    </row>
    <row r="405" spans="1:1">
      <c r="A405" s="13" t="s">
        <v>534</v>
      </c>
    </row>
    <row r="406" spans="1:1">
      <c r="A406" s="12" t="s">
        <v>687</v>
      </c>
    </row>
    <row r="408" spans="1:1">
      <c r="A408" s="13" t="s">
        <v>688</v>
      </c>
    </row>
    <row r="409" spans="1:1">
      <c r="A409" s="12" t="s">
        <v>689</v>
      </c>
    </row>
    <row r="411" spans="1:1">
      <c r="A411" s="13" t="s">
        <v>690</v>
      </c>
    </row>
    <row r="412" spans="1:1">
      <c r="A412" s="12" t="s">
        <v>691</v>
      </c>
    </row>
    <row r="414" spans="1:1">
      <c r="A414" s="13" t="s">
        <v>692</v>
      </c>
    </row>
    <row r="415" spans="1:1">
      <c r="A415" s="12" t="s">
        <v>1157</v>
      </c>
    </row>
    <row r="417" spans="1:1">
      <c r="A417" s="13" t="s">
        <v>693</v>
      </c>
    </row>
    <row r="418" spans="1:1">
      <c r="A418" s="12" t="s">
        <v>1158</v>
      </c>
    </row>
    <row r="420" spans="1:1">
      <c r="A420" s="13" t="s">
        <v>694</v>
      </c>
    </row>
    <row r="421" spans="1:1">
      <c r="A421" s="12" t="s">
        <v>695</v>
      </c>
    </row>
    <row r="423" spans="1:1">
      <c r="A423" s="13" t="s">
        <v>696</v>
      </c>
    </row>
    <row r="424" spans="1:1">
      <c r="A424" s="12" t="s">
        <v>697</v>
      </c>
    </row>
    <row r="426" spans="1:1">
      <c r="A426" s="13" t="s">
        <v>698</v>
      </c>
    </row>
    <row r="427" spans="1:1">
      <c r="A427" s="12" t="s">
        <v>699</v>
      </c>
    </row>
    <row r="429" spans="1:1">
      <c r="A429" s="13" t="s">
        <v>700</v>
      </c>
    </row>
    <row r="430" spans="1:1">
      <c r="A430" s="12" t="s">
        <v>701</v>
      </c>
    </row>
    <row r="432" spans="1:1">
      <c r="A432" s="13" t="s">
        <v>702</v>
      </c>
    </row>
    <row r="433" spans="1:1">
      <c r="A433" s="12" t="s">
        <v>703</v>
      </c>
    </row>
    <row r="435" spans="1:1">
      <c r="A435" s="13" t="s">
        <v>704</v>
      </c>
    </row>
    <row r="436" spans="1:1">
      <c r="A436" s="12" t="s">
        <v>705</v>
      </c>
    </row>
    <row r="438" spans="1:1">
      <c r="A438" s="13" t="s">
        <v>706</v>
      </c>
    </row>
    <row r="439" spans="1:1">
      <c r="A439" s="12" t="s">
        <v>707</v>
      </c>
    </row>
    <row r="441" spans="1:1">
      <c r="A441" s="13" t="s">
        <v>708</v>
      </c>
    </row>
    <row r="442" spans="1:1">
      <c r="A442" s="12" t="s">
        <v>709</v>
      </c>
    </row>
    <row r="444" spans="1:1">
      <c r="A444" s="13" t="s">
        <v>710</v>
      </c>
    </row>
    <row r="445" spans="1:1">
      <c r="A445" s="12" t="s">
        <v>711</v>
      </c>
    </row>
    <row r="446" spans="1:1">
      <c r="A446" s="13"/>
    </row>
    <row r="447" spans="1:1">
      <c r="A447" s="13" t="s">
        <v>712</v>
      </c>
    </row>
    <row r="448" spans="1:1">
      <c r="A448" s="12" t="s">
        <v>713</v>
      </c>
    </row>
    <row r="450" spans="1:1">
      <c r="A450" s="13" t="s">
        <v>714</v>
      </c>
    </row>
    <row r="451" spans="1:1">
      <c r="A451" s="12" t="s">
        <v>715</v>
      </c>
    </row>
    <row r="453" spans="1:1">
      <c r="A453" s="13" t="s">
        <v>716</v>
      </c>
    </row>
    <row r="454" spans="1:1">
      <c r="A454" s="12" t="s">
        <v>717</v>
      </c>
    </row>
    <row r="456" spans="1:1">
      <c r="A456" s="13" t="s">
        <v>718</v>
      </c>
    </row>
    <row r="457" spans="1:1">
      <c r="A457" s="12" t="s">
        <v>719</v>
      </c>
    </row>
    <row r="459" spans="1:1">
      <c r="A459" s="13" t="s">
        <v>720</v>
      </c>
    </row>
    <row r="460" spans="1:1">
      <c r="A460" s="12" t="s">
        <v>721</v>
      </c>
    </row>
    <row r="462" spans="1:1">
      <c r="A462" s="13" t="s">
        <v>722</v>
      </c>
    </row>
    <row r="463" spans="1:1">
      <c r="A463" s="12" t="s">
        <v>723</v>
      </c>
    </row>
    <row r="465" spans="1:1">
      <c r="A465" s="13" t="s">
        <v>643</v>
      </c>
    </row>
    <row r="466" spans="1:1">
      <c r="A466" s="12" t="s">
        <v>724</v>
      </c>
    </row>
    <row r="468" spans="1:1">
      <c r="A468" s="13" t="s">
        <v>725</v>
      </c>
    </row>
    <row r="469" spans="1:1">
      <c r="A469" s="12" t="s">
        <v>726</v>
      </c>
    </row>
    <row r="470" spans="1:1">
      <c r="A470" s="12" t="s">
        <v>727</v>
      </c>
    </row>
    <row r="472" spans="1:1">
      <c r="A472" s="13" t="s">
        <v>728</v>
      </c>
    </row>
    <row r="473" spans="1:1">
      <c r="A473" s="12" t="s">
        <v>1010</v>
      </c>
    </row>
    <row r="474" spans="1:1">
      <c r="A474" s="12" t="s">
        <v>729</v>
      </c>
    </row>
    <row r="476" spans="1:1">
      <c r="A476" s="13" t="s">
        <v>730</v>
      </c>
    </row>
    <row r="477" spans="1:1">
      <c r="A477" s="12" t="s">
        <v>731</v>
      </c>
    </row>
    <row r="479" spans="1:1">
      <c r="A479" s="13" t="s">
        <v>732</v>
      </c>
    </row>
    <row r="480" spans="1:1">
      <c r="A480" s="12" t="s">
        <v>733</v>
      </c>
    </row>
    <row r="482" spans="1:1">
      <c r="A482" s="13" t="s">
        <v>734</v>
      </c>
    </row>
    <row r="483" spans="1:1">
      <c r="A483" s="12" t="s">
        <v>735</v>
      </c>
    </row>
    <row r="485" spans="1:1">
      <c r="A485" s="13" t="s">
        <v>736</v>
      </c>
    </row>
    <row r="486" spans="1:1">
      <c r="A486" s="12" t="s">
        <v>737</v>
      </c>
    </row>
    <row r="488" spans="1:1">
      <c r="A488" s="13" t="s">
        <v>599</v>
      </c>
    </row>
    <row r="489" spans="1:1">
      <c r="A489" s="12" t="s">
        <v>738</v>
      </c>
    </row>
    <row r="491" spans="1:1">
      <c r="A491" s="13" t="s">
        <v>579</v>
      </c>
    </row>
    <row r="492" spans="1:1">
      <c r="A492" s="12" t="s">
        <v>739</v>
      </c>
    </row>
    <row r="494" spans="1:1">
      <c r="A494" s="13" t="s">
        <v>740</v>
      </c>
    </row>
    <row r="495" spans="1:1">
      <c r="A495" s="12" t="s">
        <v>741</v>
      </c>
    </row>
    <row r="497" spans="1:1">
      <c r="A497" s="13" t="s">
        <v>742</v>
      </c>
    </row>
    <row r="498" spans="1:1">
      <c r="A498" s="12" t="s">
        <v>743</v>
      </c>
    </row>
    <row r="500" spans="1:1">
      <c r="A500" s="13" t="s">
        <v>744</v>
      </c>
    </row>
    <row r="501" spans="1:1">
      <c r="A501" s="12" t="s">
        <v>745</v>
      </c>
    </row>
    <row r="503" spans="1:1">
      <c r="A503" s="13" t="s">
        <v>746</v>
      </c>
    </row>
    <row r="504" spans="1:1">
      <c r="A504" s="12" t="s">
        <v>747</v>
      </c>
    </row>
    <row r="506" spans="1:1">
      <c r="A506" s="13" t="s">
        <v>748</v>
      </c>
    </row>
    <row r="507" spans="1:1">
      <c r="A507" s="12" t="s">
        <v>773</v>
      </c>
    </row>
    <row r="509" spans="1:1">
      <c r="A509" s="13" t="s">
        <v>749</v>
      </c>
    </row>
    <row r="510" spans="1:1">
      <c r="A510" s="12" t="s">
        <v>750</v>
      </c>
    </row>
    <row r="512" spans="1:1">
      <c r="A512" s="13" t="s">
        <v>534</v>
      </c>
    </row>
    <row r="513" spans="1:1">
      <c r="A513" s="12" t="s">
        <v>751</v>
      </c>
    </row>
    <row r="515" spans="1:1">
      <c r="A515" s="13" t="s">
        <v>752</v>
      </c>
    </row>
    <row r="516" spans="1:1">
      <c r="A516" s="12" t="s">
        <v>753</v>
      </c>
    </row>
    <row r="518" spans="1:1">
      <c r="A518" s="13" t="s">
        <v>754</v>
      </c>
    </row>
    <row r="519" spans="1:1">
      <c r="A519" s="12" t="s">
        <v>755</v>
      </c>
    </row>
    <row r="521" spans="1:1">
      <c r="A521" s="13" t="s">
        <v>756</v>
      </c>
    </row>
    <row r="522" spans="1:1">
      <c r="A522" s="12" t="s">
        <v>757</v>
      </c>
    </row>
    <row r="524" spans="1:1">
      <c r="A524" s="13" t="s">
        <v>758</v>
      </c>
    </row>
    <row r="525" spans="1:1">
      <c r="A525" s="12" t="s">
        <v>759</v>
      </c>
    </row>
    <row r="527" spans="1:1">
      <c r="A527" s="13" t="s">
        <v>760</v>
      </c>
    </row>
    <row r="528" spans="1:1">
      <c r="A528" s="12" t="s">
        <v>761</v>
      </c>
    </row>
    <row r="530" spans="1:4">
      <c r="A530" s="13" t="s">
        <v>762</v>
      </c>
    </row>
    <row r="531" spans="1:4">
      <c r="A531" s="12" t="s">
        <v>763</v>
      </c>
    </row>
    <row r="533" spans="1:4">
      <c r="A533" s="13" t="s">
        <v>764</v>
      </c>
    </row>
    <row r="534" spans="1:4">
      <c r="A534" s="12" t="s">
        <v>765</v>
      </c>
    </row>
    <row r="536" spans="1:4">
      <c r="A536" s="13" t="s">
        <v>561</v>
      </c>
    </row>
    <row r="537" spans="1:4">
      <c r="A537" s="12" t="s">
        <v>766</v>
      </c>
    </row>
    <row r="539" spans="1:4">
      <c r="A539" s="13" t="s">
        <v>1159</v>
      </c>
    </row>
    <row r="540" spans="1:4">
      <c r="A540" s="12" t="s">
        <v>767</v>
      </c>
    </row>
    <row r="541" spans="1:4">
      <c r="A541" s="12" t="s">
        <v>768</v>
      </c>
    </row>
    <row r="543" spans="1:4">
      <c r="A543" s="13" t="s">
        <v>774</v>
      </c>
    </row>
    <row r="544" spans="1:4">
      <c r="A544" s="12" t="s">
        <v>775</v>
      </c>
      <c r="D544" s="247"/>
    </row>
    <row r="546" spans="1:1">
      <c r="A546" s="13" t="s">
        <v>776</v>
      </c>
    </row>
    <row r="547" spans="1:1">
      <c r="A547" s="12" t="s">
        <v>777</v>
      </c>
    </row>
    <row r="549" spans="1:1">
      <c r="A549" s="13" t="s">
        <v>778</v>
      </c>
    </row>
    <row r="550" spans="1:1">
      <c r="A550" s="12" t="s">
        <v>779</v>
      </c>
    </row>
    <row r="552" spans="1:1">
      <c r="A552" s="13" t="s">
        <v>619</v>
      </c>
    </row>
    <row r="553" spans="1:1">
      <c r="A553" s="12" t="s">
        <v>780</v>
      </c>
    </row>
    <row r="555" spans="1:1">
      <c r="A555" s="13" t="s">
        <v>781</v>
      </c>
    </row>
    <row r="556" spans="1:1">
      <c r="A556" s="12" t="s">
        <v>782</v>
      </c>
    </row>
    <row r="558" spans="1:1">
      <c r="A558" s="13" t="s">
        <v>783</v>
      </c>
    </row>
    <row r="559" spans="1:1">
      <c r="A559" s="12" t="s">
        <v>784</v>
      </c>
    </row>
    <row r="561" spans="1:1">
      <c r="A561" s="13" t="s">
        <v>785</v>
      </c>
    </row>
    <row r="562" spans="1:1">
      <c r="A562" s="12" t="s">
        <v>786</v>
      </c>
    </row>
    <row r="564" spans="1:1">
      <c r="A564" s="13" t="s">
        <v>787</v>
      </c>
    </row>
    <row r="565" spans="1:1">
      <c r="A565" s="12" t="s">
        <v>788</v>
      </c>
    </row>
    <row r="567" spans="1:1">
      <c r="A567" s="13" t="s">
        <v>789</v>
      </c>
    </row>
    <row r="568" spans="1:1">
      <c r="A568" s="12" t="s">
        <v>790</v>
      </c>
    </row>
    <row r="570" spans="1:1">
      <c r="A570" s="13" t="s">
        <v>791</v>
      </c>
    </row>
    <row r="571" spans="1:1">
      <c r="A571" s="12" t="s">
        <v>792</v>
      </c>
    </row>
    <row r="573" spans="1:1">
      <c r="A573" s="13" t="s">
        <v>793</v>
      </c>
    </row>
    <row r="574" spans="1:1">
      <c r="A574" s="12" t="s">
        <v>794</v>
      </c>
    </row>
    <row r="576" spans="1:1">
      <c r="A576" s="13" t="s">
        <v>795</v>
      </c>
    </row>
    <row r="577" spans="1:1">
      <c r="A577" s="12" t="s">
        <v>796</v>
      </c>
    </row>
    <row r="579" spans="1:1">
      <c r="A579" s="13" t="s">
        <v>797</v>
      </c>
    </row>
    <row r="580" spans="1:1">
      <c r="A580" s="12" t="s">
        <v>798</v>
      </c>
    </row>
    <row r="582" spans="1:1">
      <c r="A582" s="13" t="s">
        <v>590</v>
      </c>
    </row>
    <row r="583" spans="1:1">
      <c r="A583" s="12" t="s">
        <v>799</v>
      </c>
    </row>
    <row r="585" spans="1:1">
      <c r="A585" s="13" t="s">
        <v>718</v>
      </c>
    </row>
    <row r="586" spans="1:1">
      <c r="A586" s="12" t="s">
        <v>800</v>
      </c>
    </row>
    <row r="588" spans="1:1">
      <c r="A588" s="13" t="s">
        <v>801</v>
      </c>
    </row>
    <row r="589" spans="1:1">
      <c r="A589" s="12" t="s">
        <v>802</v>
      </c>
    </row>
    <row r="591" spans="1:1">
      <c r="A591" s="13" t="s">
        <v>803</v>
      </c>
    </row>
    <row r="592" spans="1:1">
      <c r="A592" s="12" t="s">
        <v>804</v>
      </c>
    </row>
    <row r="594" spans="1:1">
      <c r="A594" s="13" t="s">
        <v>643</v>
      </c>
    </row>
    <row r="595" spans="1:1">
      <c r="A595" s="12" t="s">
        <v>805</v>
      </c>
    </row>
    <row r="597" spans="1:1">
      <c r="A597" s="13" t="s">
        <v>806</v>
      </c>
    </row>
    <row r="598" spans="1:1">
      <c r="A598" s="12" t="s">
        <v>1160</v>
      </c>
    </row>
    <row r="600" spans="1:1">
      <c r="A600" s="13" t="s">
        <v>807</v>
      </c>
    </row>
    <row r="601" spans="1:1">
      <c r="A601" s="12" t="s">
        <v>808</v>
      </c>
    </row>
    <row r="603" spans="1:1">
      <c r="A603" s="13" t="s">
        <v>594</v>
      </c>
    </row>
    <row r="604" spans="1:1">
      <c r="A604" s="12" t="s">
        <v>809</v>
      </c>
    </row>
    <row r="606" spans="1:1">
      <c r="A606" s="13" t="s">
        <v>712</v>
      </c>
    </row>
    <row r="607" spans="1:1">
      <c r="A607" s="12" t="s">
        <v>810</v>
      </c>
    </row>
    <row r="609" spans="1:1">
      <c r="A609" s="13" t="s">
        <v>811</v>
      </c>
    </row>
    <row r="610" spans="1:1">
      <c r="A610" s="12" t="s">
        <v>812</v>
      </c>
    </row>
    <row r="612" spans="1:1">
      <c r="A612" s="13" t="s">
        <v>813</v>
      </c>
    </row>
    <row r="613" spans="1:1">
      <c r="A613" s="12" t="s">
        <v>814</v>
      </c>
    </row>
    <row r="615" spans="1:1">
      <c r="A615" s="13" t="s">
        <v>815</v>
      </c>
    </row>
    <row r="616" spans="1:1">
      <c r="A616" s="12" t="s">
        <v>816</v>
      </c>
    </row>
    <row r="618" spans="1:1">
      <c r="A618" s="13" t="s">
        <v>817</v>
      </c>
    </row>
    <row r="619" spans="1:1">
      <c r="A619" s="12" t="s">
        <v>818</v>
      </c>
    </row>
    <row r="621" spans="1:1">
      <c r="A621" s="13" t="s">
        <v>669</v>
      </c>
    </row>
    <row r="622" spans="1:1">
      <c r="A622" s="12" t="s">
        <v>819</v>
      </c>
    </row>
    <row r="624" spans="1:1">
      <c r="A624" s="13" t="s">
        <v>820</v>
      </c>
    </row>
    <row r="625" spans="1:1">
      <c r="A625" s="12" t="s">
        <v>821</v>
      </c>
    </row>
    <row r="627" spans="1:1">
      <c r="A627" s="13" t="s">
        <v>576</v>
      </c>
    </row>
    <row r="628" spans="1:1">
      <c r="A628" s="12" t="s">
        <v>822</v>
      </c>
    </row>
    <row r="630" spans="1:1">
      <c r="A630" s="13" t="s">
        <v>823</v>
      </c>
    </row>
    <row r="631" spans="1:1">
      <c r="A631" s="12" t="s">
        <v>824</v>
      </c>
    </row>
    <row r="633" spans="1:1">
      <c r="A633" s="13" t="s">
        <v>825</v>
      </c>
    </row>
    <row r="634" spans="1:1">
      <c r="A634" s="12" t="s">
        <v>1161</v>
      </c>
    </row>
    <row r="636" spans="1:1">
      <c r="A636" s="13" t="s">
        <v>725</v>
      </c>
    </row>
    <row r="637" spans="1:1">
      <c r="A637" s="12" t="s">
        <v>826</v>
      </c>
    </row>
    <row r="639" spans="1:1">
      <c r="A639" s="13" t="s">
        <v>827</v>
      </c>
    </row>
    <row r="640" spans="1:1">
      <c r="A640" s="12" t="s">
        <v>828</v>
      </c>
    </row>
    <row r="642" spans="1:1">
      <c r="A642" s="13" t="s">
        <v>613</v>
      </c>
    </row>
    <row r="643" spans="1:1">
      <c r="A643" s="12" t="s">
        <v>1162</v>
      </c>
    </row>
    <row r="645" spans="1:1">
      <c r="A645" s="13" t="s">
        <v>813</v>
      </c>
    </row>
    <row r="646" spans="1:1">
      <c r="A646" s="12" t="s">
        <v>829</v>
      </c>
    </row>
    <row r="648" spans="1:1">
      <c r="A648" s="13" t="s">
        <v>720</v>
      </c>
    </row>
    <row r="649" spans="1:1">
      <c r="A649" s="12" t="s">
        <v>830</v>
      </c>
    </row>
    <row r="651" spans="1:1">
      <c r="A651" s="13" t="s">
        <v>831</v>
      </c>
    </row>
    <row r="652" spans="1:1">
      <c r="A652" s="12" t="s">
        <v>1163</v>
      </c>
    </row>
    <row r="654" spans="1:1">
      <c r="A654" s="13" t="s">
        <v>832</v>
      </c>
    </row>
    <row r="655" spans="1:1">
      <c r="A655" s="12" t="s">
        <v>833</v>
      </c>
    </row>
    <row r="657" spans="1:1">
      <c r="A657" s="13" t="s">
        <v>834</v>
      </c>
    </row>
    <row r="658" spans="1:1">
      <c r="A658" s="12" t="s">
        <v>835</v>
      </c>
    </row>
    <row r="660" spans="1:1">
      <c r="A660" s="13" t="s">
        <v>836</v>
      </c>
    </row>
    <row r="661" spans="1:1">
      <c r="A661" s="12" t="s">
        <v>837</v>
      </c>
    </row>
    <row r="663" spans="1:1">
      <c r="A663" s="13" t="s">
        <v>838</v>
      </c>
    </row>
    <row r="664" spans="1:1">
      <c r="A664" s="12" t="s">
        <v>839</v>
      </c>
    </row>
    <row r="666" spans="1:1">
      <c r="A666" s="13" t="s">
        <v>840</v>
      </c>
    </row>
    <row r="667" spans="1:1">
      <c r="A667" s="12" t="s">
        <v>841</v>
      </c>
    </row>
    <row r="669" spans="1:1">
      <c r="A669" s="13" t="s">
        <v>842</v>
      </c>
    </row>
    <row r="670" spans="1:1">
      <c r="A670" s="12" t="s">
        <v>843</v>
      </c>
    </row>
    <row r="672" spans="1:1">
      <c r="A672" s="13" t="s">
        <v>596</v>
      </c>
    </row>
    <row r="673" spans="1:1">
      <c r="A673" s="12" t="s">
        <v>844</v>
      </c>
    </row>
    <row r="675" spans="1:1">
      <c r="A675" s="13" t="s">
        <v>845</v>
      </c>
    </row>
    <row r="676" spans="1:1">
      <c r="A676" s="12" t="s">
        <v>1164</v>
      </c>
    </row>
    <row r="678" spans="1:1">
      <c r="A678" s="13" t="s">
        <v>846</v>
      </c>
    </row>
    <row r="679" spans="1:1">
      <c r="A679" s="12" t="s">
        <v>847</v>
      </c>
    </row>
    <row r="681" spans="1:1">
      <c r="A681" s="13" t="s">
        <v>848</v>
      </c>
    </row>
    <row r="682" spans="1:1">
      <c r="A682" s="12" t="s">
        <v>849</v>
      </c>
    </row>
    <row r="684" spans="1:1">
      <c r="A684" s="13" t="s">
        <v>850</v>
      </c>
    </row>
    <row r="685" spans="1:1">
      <c r="A685" s="12" t="s">
        <v>851</v>
      </c>
    </row>
    <row r="687" spans="1:1">
      <c r="A687" s="13" t="s">
        <v>852</v>
      </c>
    </row>
    <row r="688" spans="1:1">
      <c r="A688" s="12" t="s">
        <v>1165</v>
      </c>
    </row>
    <row r="690" spans="1:1">
      <c r="A690" s="13" t="s">
        <v>716</v>
      </c>
    </row>
    <row r="691" spans="1:1">
      <c r="A691" s="12" t="s">
        <v>853</v>
      </c>
    </row>
    <row r="693" spans="1:1">
      <c r="A693" s="13" t="s">
        <v>854</v>
      </c>
    </row>
    <row r="694" spans="1:1">
      <c r="A694" s="12" t="s">
        <v>855</v>
      </c>
    </row>
    <row r="696" spans="1:1">
      <c r="A696" s="13" t="s">
        <v>856</v>
      </c>
    </row>
    <row r="697" spans="1:1">
      <c r="A697" s="12" t="s">
        <v>857</v>
      </c>
    </row>
    <row r="699" spans="1:1">
      <c r="A699" s="13" t="s">
        <v>858</v>
      </c>
    </row>
    <row r="700" spans="1:1">
      <c r="A700" s="12" t="s">
        <v>859</v>
      </c>
    </row>
    <row r="702" spans="1:1">
      <c r="A702" s="13" t="s">
        <v>860</v>
      </c>
    </row>
    <row r="703" spans="1:1">
      <c r="A703" s="12" t="s">
        <v>861</v>
      </c>
    </row>
    <row r="705" spans="1:1">
      <c r="A705" s="13" t="s">
        <v>862</v>
      </c>
    </row>
    <row r="706" spans="1:1">
      <c r="A706" s="12" t="s">
        <v>863</v>
      </c>
    </row>
    <row r="708" spans="1:1">
      <c r="A708" s="13" t="s">
        <v>718</v>
      </c>
    </row>
    <row r="709" spans="1:1">
      <c r="A709" s="12" t="s">
        <v>864</v>
      </c>
    </row>
    <row r="711" spans="1:1">
      <c r="A711" s="13" t="s">
        <v>865</v>
      </c>
    </row>
    <row r="712" spans="1:1">
      <c r="A712" s="12" t="s">
        <v>866</v>
      </c>
    </row>
    <row r="714" spans="1:1">
      <c r="A714" s="13" t="s">
        <v>867</v>
      </c>
    </row>
    <row r="715" spans="1:1">
      <c r="A715" s="12" t="s">
        <v>1166</v>
      </c>
    </row>
    <row r="717" spans="1:1">
      <c r="A717" s="13" t="s">
        <v>868</v>
      </c>
    </row>
    <row r="718" spans="1:1">
      <c r="A718" s="12" t="s">
        <v>869</v>
      </c>
    </row>
    <row r="720" spans="1:1">
      <c r="A720" s="13" t="s">
        <v>301</v>
      </c>
    </row>
    <row r="721" spans="1:1">
      <c r="A721" s="12" t="s">
        <v>1167</v>
      </c>
    </row>
    <row r="723" spans="1:1">
      <c r="A723" s="13" t="s">
        <v>870</v>
      </c>
    </row>
    <row r="724" spans="1:1">
      <c r="A724" s="12" t="s">
        <v>871</v>
      </c>
    </row>
    <row r="726" spans="1:1">
      <c r="A726" s="13" t="s">
        <v>720</v>
      </c>
    </row>
    <row r="727" spans="1:1">
      <c r="A727" s="12" t="s">
        <v>872</v>
      </c>
    </row>
    <row r="729" spans="1:1">
      <c r="A729" s="13" t="s">
        <v>873</v>
      </c>
    </row>
    <row r="730" spans="1:1">
      <c r="A730" s="12" t="s">
        <v>874</v>
      </c>
    </row>
    <row r="732" spans="1:1">
      <c r="A732" s="13" t="s">
        <v>875</v>
      </c>
    </row>
    <row r="733" spans="1:1">
      <c r="A733" s="12" t="s">
        <v>876</v>
      </c>
    </row>
    <row r="735" spans="1:1">
      <c r="A735" s="13" t="s">
        <v>832</v>
      </c>
    </row>
    <row r="736" spans="1:1">
      <c r="A736" s="12" t="s">
        <v>877</v>
      </c>
    </row>
    <row r="738" spans="1:1">
      <c r="A738" s="13" t="s">
        <v>1168</v>
      </c>
    </row>
    <row r="739" spans="1:1">
      <c r="A739" s="12" t="s">
        <v>1169</v>
      </c>
    </row>
    <row r="741" spans="1:1">
      <c r="A741" s="13" t="s">
        <v>878</v>
      </c>
    </row>
    <row r="742" spans="1:1">
      <c r="A742" s="12" t="s">
        <v>879</v>
      </c>
    </row>
    <row r="744" spans="1:1">
      <c r="A744" s="13" t="s">
        <v>880</v>
      </c>
    </row>
    <row r="745" spans="1:1">
      <c r="A745" s="12" t="s">
        <v>881</v>
      </c>
    </row>
    <row r="747" spans="1:1">
      <c r="A747" s="13" t="s">
        <v>882</v>
      </c>
    </row>
    <row r="748" spans="1:1">
      <c r="A748" s="12" t="s">
        <v>883</v>
      </c>
    </row>
    <row r="750" spans="1:1">
      <c r="A750" s="13" t="s">
        <v>884</v>
      </c>
    </row>
    <row r="751" spans="1:1">
      <c r="A751" s="12" t="s">
        <v>885</v>
      </c>
    </row>
    <row r="753" spans="1:1">
      <c r="A753" s="13" t="s">
        <v>886</v>
      </c>
    </row>
    <row r="754" spans="1:1">
      <c r="A754" s="12" t="s">
        <v>887</v>
      </c>
    </row>
    <row r="756" spans="1:1">
      <c r="A756" s="13" t="s">
        <v>888</v>
      </c>
    </row>
    <row r="757" spans="1:1">
      <c r="A757" s="12" t="s">
        <v>889</v>
      </c>
    </row>
    <row r="759" spans="1:1">
      <c r="A759" s="13" t="s">
        <v>667</v>
      </c>
    </row>
    <row r="760" spans="1:1">
      <c r="A760" s="12" t="s">
        <v>890</v>
      </c>
    </row>
    <row r="762" spans="1:1">
      <c r="A762" s="13" t="s">
        <v>891</v>
      </c>
    </row>
    <row r="763" spans="1:1">
      <c r="A763" s="12" t="s">
        <v>892</v>
      </c>
    </row>
    <row r="765" spans="1:1">
      <c r="A765" s="13" t="s">
        <v>893</v>
      </c>
    </row>
    <row r="766" spans="1:1">
      <c r="A766" s="12" t="s">
        <v>894</v>
      </c>
    </row>
    <row r="768" spans="1:1">
      <c r="A768" s="13" t="s">
        <v>858</v>
      </c>
    </row>
    <row r="769" spans="1:1">
      <c r="A769" s="12" t="s">
        <v>895</v>
      </c>
    </row>
    <row r="771" spans="1:1">
      <c r="A771" s="13" t="s">
        <v>720</v>
      </c>
    </row>
    <row r="772" spans="1:1">
      <c r="A772" s="12" t="s">
        <v>896</v>
      </c>
    </row>
    <row r="774" spans="1:1">
      <c r="A774" s="13" t="s">
        <v>897</v>
      </c>
    </row>
    <row r="775" spans="1:1">
      <c r="A775" s="12" t="s">
        <v>1170</v>
      </c>
    </row>
    <row r="777" spans="1:1">
      <c r="A777" s="13" t="s">
        <v>615</v>
      </c>
    </row>
    <row r="778" spans="1:1">
      <c r="A778" s="12" t="s">
        <v>898</v>
      </c>
    </row>
    <row r="780" spans="1:1">
      <c r="A780" s="13" t="s">
        <v>899</v>
      </c>
    </row>
    <row r="781" spans="1:1">
      <c r="A781" s="12" t="s">
        <v>900</v>
      </c>
    </row>
    <row r="783" spans="1:1">
      <c r="A783" s="13" t="s">
        <v>893</v>
      </c>
    </row>
    <row r="784" spans="1:1">
      <c r="A784" s="12" t="s">
        <v>901</v>
      </c>
    </row>
    <row r="786" spans="1:1">
      <c r="A786" s="13" t="s">
        <v>902</v>
      </c>
    </row>
    <row r="787" spans="1:1">
      <c r="A787" s="12" t="s">
        <v>903</v>
      </c>
    </row>
    <row r="789" spans="1:1">
      <c r="A789" s="13" t="s">
        <v>904</v>
      </c>
    </row>
    <row r="790" spans="1:1">
      <c r="A790" s="12" t="s">
        <v>905</v>
      </c>
    </row>
    <row r="792" spans="1:1">
      <c r="A792" s="13" t="s">
        <v>803</v>
      </c>
    </row>
    <row r="793" spans="1:1">
      <c r="A793" s="12" t="s">
        <v>906</v>
      </c>
    </row>
    <row r="795" spans="1:1">
      <c r="A795" s="13" t="s">
        <v>907</v>
      </c>
    </row>
    <row r="796" spans="1:1">
      <c r="A796" s="12" t="s">
        <v>908</v>
      </c>
    </row>
    <row r="798" spans="1:1">
      <c r="A798" s="13" t="s">
        <v>909</v>
      </c>
    </row>
    <row r="799" spans="1:1">
      <c r="A799" s="12" t="s">
        <v>910</v>
      </c>
    </row>
    <row r="801" spans="1:1">
      <c r="A801" s="13" t="s">
        <v>911</v>
      </c>
    </row>
    <row r="802" spans="1:1">
      <c r="A802" s="12" t="s">
        <v>912</v>
      </c>
    </row>
    <row r="804" spans="1:1">
      <c r="A804" s="13" t="s">
        <v>913</v>
      </c>
    </row>
    <row r="805" spans="1:1">
      <c r="A805" s="12" t="s">
        <v>914</v>
      </c>
    </row>
    <row r="807" spans="1:1">
      <c r="A807" s="13" t="s">
        <v>915</v>
      </c>
    </row>
    <row r="808" spans="1:1">
      <c r="A808" s="12" t="s">
        <v>1171</v>
      </c>
    </row>
    <row r="810" spans="1:1">
      <c r="A810" s="13" t="s">
        <v>916</v>
      </c>
    </row>
    <row r="811" spans="1:1">
      <c r="A811" s="12" t="s">
        <v>1172</v>
      </c>
    </row>
    <row r="813" spans="1:1">
      <c r="A813" s="13" t="s">
        <v>917</v>
      </c>
    </row>
    <row r="814" spans="1:1">
      <c r="A814" s="12" t="s">
        <v>918</v>
      </c>
    </row>
    <row r="816" spans="1:1">
      <c r="A816" s="13" t="s">
        <v>919</v>
      </c>
    </row>
    <row r="817" spans="1:1">
      <c r="A817" s="12" t="s">
        <v>920</v>
      </c>
    </row>
    <row r="819" spans="1:1">
      <c r="A819" s="13" t="s">
        <v>921</v>
      </c>
    </row>
    <row r="820" spans="1:1">
      <c r="A820" s="12" t="s">
        <v>922</v>
      </c>
    </row>
    <row r="822" spans="1:1">
      <c r="A822" s="13" t="s">
        <v>688</v>
      </c>
    </row>
    <row r="823" spans="1:1">
      <c r="A823" s="12" t="s">
        <v>923</v>
      </c>
    </row>
    <row r="825" spans="1:1">
      <c r="A825" s="13" t="s">
        <v>924</v>
      </c>
    </row>
    <row r="826" spans="1:1">
      <c r="A826" s="12" t="s">
        <v>925</v>
      </c>
    </row>
    <row r="828" spans="1:1">
      <c r="A828" s="13" t="s">
        <v>926</v>
      </c>
    </row>
    <row r="829" spans="1:1">
      <c r="A829" s="12" t="s">
        <v>927</v>
      </c>
    </row>
    <row r="831" spans="1:1">
      <c r="A831" s="13" t="s">
        <v>928</v>
      </c>
    </row>
    <row r="832" spans="1:1">
      <c r="A832" s="12" t="s">
        <v>929</v>
      </c>
    </row>
    <row r="834" spans="1:1">
      <c r="A834" s="13" t="s">
        <v>930</v>
      </c>
    </row>
    <row r="835" spans="1:1">
      <c r="A835" s="12" t="s">
        <v>931</v>
      </c>
    </row>
    <row r="837" spans="1:1">
      <c r="A837" s="13" t="s">
        <v>932</v>
      </c>
    </row>
    <row r="838" spans="1:1">
      <c r="A838" s="12" t="s">
        <v>933</v>
      </c>
    </row>
    <row r="840" spans="1:1">
      <c r="A840" s="13" t="s">
        <v>813</v>
      </c>
    </row>
    <row r="841" spans="1:1">
      <c r="A841" s="12" t="s">
        <v>934</v>
      </c>
    </row>
    <row r="843" spans="1:1">
      <c r="A843" s="13" t="s">
        <v>643</v>
      </c>
    </row>
    <row r="844" spans="1:1">
      <c r="A844" s="12" t="s">
        <v>935</v>
      </c>
    </row>
    <row r="846" spans="1:1">
      <c r="A846" s="13" t="s">
        <v>936</v>
      </c>
    </row>
    <row r="847" spans="1:1">
      <c r="A847" s="12" t="s">
        <v>937</v>
      </c>
    </row>
    <row r="849" spans="1:1">
      <c r="A849" s="13" t="s">
        <v>938</v>
      </c>
    </row>
    <row r="850" spans="1:1">
      <c r="A850" s="12" t="s">
        <v>939</v>
      </c>
    </row>
    <row r="852" spans="1:1">
      <c r="A852" s="13" t="s">
        <v>940</v>
      </c>
    </row>
    <row r="853" spans="1:1">
      <c r="A853" s="12" t="s">
        <v>941</v>
      </c>
    </row>
    <row r="855" spans="1:1">
      <c r="A855" s="13" t="s">
        <v>942</v>
      </c>
    </row>
    <row r="856" spans="1:1">
      <c r="A856" s="12" t="s">
        <v>943</v>
      </c>
    </row>
    <row r="858" spans="1:1">
      <c r="A858" s="13" t="s">
        <v>944</v>
      </c>
    </row>
    <row r="859" spans="1:1">
      <c r="A859" s="12" t="s">
        <v>1011</v>
      </c>
    </row>
    <row r="861" spans="1:1">
      <c r="A861" s="13" t="s">
        <v>945</v>
      </c>
    </row>
    <row r="862" spans="1:1">
      <c r="A862" s="12" t="s">
        <v>946</v>
      </c>
    </row>
    <row r="864" spans="1:1">
      <c r="A864" s="13" t="s">
        <v>947</v>
      </c>
    </row>
    <row r="865" spans="1:1">
      <c r="A865" s="12" t="s">
        <v>948</v>
      </c>
    </row>
    <row r="867" spans="1:1">
      <c r="A867" s="13" t="s">
        <v>949</v>
      </c>
    </row>
    <row r="868" spans="1:1">
      <c r="A868" s="12" t="s">
        <v>950</v>
      </c>
    </row>
    <row r="870" spans="1:1">
      <c r="A870" s="13" t="s">
        <v>951</v>
      </c>
    </row>
    <row r="871" spans="1:1">
      <c r="A871" s="12" t="s">
        <v>952</v>
      </c>
    </row>
    <row r="873" spans="1:1">
      <c r="A873" s="13" t="s">
        <v>953</v>
      </c>
    </row>
    <row r="874" spans="1:1">
      <c r="A874" s="12" t="s">
        <v>954</v>
      </c>
    </row>
    <row r="875" spans="1:1">
      <c r="A875" s="12" t="s">
        <v>955</v>
      </c>
    </row>
    <row r="877" spans="1:1">
      <c r="A877" s="13" t="s">
        <v>956</v>
      </c>
    </row>
    <row r="878" spans="1:1">
      <c r="A878" s="12" t="s">
        <v>957</v>
      </c>
    </row>
    <row r="880" spans="1:1">
      <c r="A880" s="13" t="s">
        <v>619</v>
      </c>
    </row>
    <row r="881" spans="1:1">
      <c r="A881" s="12" t="s">
        <v>958</v>
      </c>
    </row>
    <row r="883" spans="1:1">
      <c r="A883" s="13" t="s">
        <v>926</v>
      </c>
    </row>
    <row r="884" spans="1:1">
      <c r="A884" s="12" t="s">
        <v>959</v>
      </c>
    </row>
    <row r="886" spans="1:1">
      <c r="A886" s="13" t="s">
        <v>960</v>
      </c>
    </row>
    <row r="887" spans="1:1">
      <c r="A887" s="12" t="s">
        <v>961</v>
      </c>
    </row>
    <row r="889" spans="1:1">
      <c r="A889" s="13" t="s">
        <v>585</v>
      </c>
    </row>
    <row r="890" spans="1:1">
      <c r="A890" s="12" t="s">
        <v>962</v>
      </c>
    </row>
    <row r="892" spans="1:1">
      <c r="A892" s="13" t="s">
        <v>963</v>
      </c>
    </row>
    <row r="893" spans="1:1">
      <c r="A893" s="12" t="s">
        <v>964</v>
      </c>
    </row>
    <row r="895" spans="1:1">
      <c r="A895" s="13" t="s">
        <v>891</v>
      </c>
    </row>
    <row r="896" spans="1:1">
      <c r="A896" s="12" t="s">
        <v>965</v>
      </c>
    </row>
    <row r="898" spans="1:1">
      <c r="A898" s="13" t="s">
        <v>966</v>
      </c>
    </row>
    <row r="899" spans="1:1">
      <c r="A899" s="12" t="s">
        <v>967</v>
      </c>
    </row>
    <row r="901" spans="1:1">
      <c r="A901" s="13" t="s">
        <v>264</v>
      </c>
    </row>
    <row r="902" spans="1:1">
      <c r="A902" s="12" t="s">
        <v>968</v>
      </c>
    </row>
    <row r="904" spans="1:1">
      <c r="A904" s="13" t="s">
        <v>284</v>
      </c>
    </row>
    <row r="905" spans="1:1">
      <c r="A905" s="12" t="s">
        <v>969</v>
      </c>
    </row>
    <row r="906" spans="1:1">
      <c r="A906" s="12" t="s">
        <v>970</v>
      </c>
    </row>
    <row r="908" spans="1:1">
      <c r="A908" s="13" t="s">
        <v>793</v>
      </c>
    </row>
    <row r="909" spans="1:1">
      <c r="A909" s="12" t="s">
        <v>971</v>
      </c>
    </row>
    <row r="911" spans="1:1">
      <c r="A911" s="13" t="s">
        <v>972</v>
      </c>
    </row>
    <row r="912" spans="1:1">
      <c r="A912" s="12" t="s">
        <v>973</v>
      </c>
    </row>
    <row r="914" spans="1:1">
      <c r="A914" s="13" t="s">
        <v>974</v>
      </c>
    </row>
    <row r="915" spans="1:1">
      <c r="A915" s="12" t="s">
        <v>1141</v>
      </c>
    </row>
    <row r="917" spans="1:1">
      <c r="A917" s="13" t="s">
        <v>975</v>
      </c>
    </row>
    <row r="918" spans="1:1">
      <c r="A918" s="12" t="s">
        <v>976</v>
      </c>
    </row>
    <row r="920" spans="1:1">
      <c r="A920" s="13" t="s">
        <v>977</v>
      </c>
    </row>
    <row r="921" spans="1:1">
      <c r="A921" s="12" t="s">
        <v>978</v>
      </c>
    </row>
    <row r="923" spans="1:1">
      <c r="A923" s="13" t="s">
        <v>649</v>
      </c>
    </row>
    <row r="924" spans="1:1">
      <c r="A924" s="12" t="s">
        <v>979</v>
      </c>
    </row>
    <row r="926" spans="1:1">
      <c r="A926" s="13" t="s">
        <v>980</v>
      </c>
    </row>
    <row r="927" spans="1:1">
      <c r="A927" s="12" t="s">
        <v>981</v>
      </c>
    </row>
    <row r="929" spans="1:1">
      <c r="A929" s="13" t="s">
        <v>982</v>
      </c>
    </row>
    <row r="930" spans="1:1">
      <c r="A930" s="12" t="s">
        <v>983</v>
      </c>
    </row>
    <row r="932" spans="1:1">
      <c r="A932" s="13" t="s">
        <v>984</v>
      </c>
    </row>
    <row r="933" spans="1:1">
      <c r="A933" s="12" t="s">
        <v>985</v>
      </c>
    </row>
    <row r="935" spans="1:1">
      <c r="A935" s="13" t="s">
        <v>986</v>
      </c>
    </row>
    <row r="936" spans="1:1">
      <c r="A936" s="12" t="s">
        <v>987</v>
      </c>
    </row>
    <row r="937" spans="1:1">
      <c r="A937" s="12" t="s">
        <v>988</v>
      </c>
    </row>
    <row r="939" spans="1:1">
      <c r="A939" s="13" t="s">
        <v>631</v>
      </c>
    </row>
    <row r="940" spans="1:1">
      <c r="A940" s="12" t="s">
        <v>989</v>
      </c>
    </row>
    <row r="942" spans="1:1">
      <c r="A942" s="13" t="s">
        <v>609</v>
      </c>
    </row>
    <row r="943" spans="1:1">
      <c r="A943" s="12" t="s">
        <v>990</v>
      </c>
    </row>
    <row r="945" spans="1:1">
      <c r="A945" s="13" t="s">
        <v>991</v>
      </c>
    </row>
    <row r="946" spans="1:1">
      <c r="A946" s="12" t="s">
        <v>992</v>
      </c>
    </row>
    <row r="948" spans="1:1">
      <c r="A948" s="13" t="s">
        <v>993</v>
      </c>
    </row>
    <row r="949" spans="1:1">
      <c r="A949" s="12" t="s">
        <v>994</v>
      </c>
    </row>
    <row r="950" spans="1:1">
      <c r="A950" s="12" t="s">
        <v>995</v>
      </c>
    </row>
    <row r="952" spans="1:1">
      <c r="A952" s="13" t="s">
        <v>996</v>
      </c>
    </row>
    <row r="953" spans="1:1">
      <c r="A953" s="12" t="s">
        <v>997</v>
      </c>
    </row>
    <row r="955" spans="1:1">
      <c r="A955" s="13" t="s">
        <v>998</v>
      </c>
    </row>
    <row r="956" spans="1:1">
      <c r="A956" s="12" t="s">
        <v>999</v>
      </c>
    </row>
    <row r="958" spans="1:1">
      <c r="A958" s="13" t="s">
        <v>949</v>
      </c>
    </row>
    <row r="959" spans="1:1">
      <c r="A959" s="12" t="s">
        <v>1000</v>
      </c>
    </row>
  </sheetData>
  <printOptions horizontalCentered="1" gridLinesSet="0"/>
  <pageMargins left="0.59055118110236227" right="0.19685039370078741" top="0.98425196850393704" bottom="0.98425196850393704" header="0.51181102362204722" footer="0.51181102362204722"/>
  <pageSetup paperSize="9" scale="98" orientation="portrait" horizontalDpi="180" r:id="rId1"/>
  <headerFooter alignWithMargins="0">
    <oddHeader>&amp;A</oddHeader>
    <oddFooter>Seite &amp;P</oddFooter>
  </headerFooter>
  <rowBreaks count="3" manualBreakCount="3">
    <brk id="50" max="65535" man="1"/>
    <brk id="92" max="7" man="1"/>
    <brk id="1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I20"/>
  <sheetViews>
    <sheetView showGridLines="0" workbookViewId="0">
      <selection activeCell="H11" sqref="H11"/>
    </sheetView>
  </sheetViews>
  <sheetFormatPr baseColWidth="10" defaultColWidth="9.85546875" defaultRowHeight="39.75"/>
  <cols>
    <col min="1" max="1" width="18.7109375" style="264" customWidth="1"/>
    <col min="2" max="2" width="7.85546875" style="327" customWidth="1"/>
    <col min="3" max="3" width="14.7109375" style="328" customWidth="1"/>
    <col min="4" max="4" width="2.140625" style="329" customWidth="1"/>
    <col min="5" max="5" width="14.28515625" style="329" customWidth="1"/>
    <col min="6" max="6" width="14.85546875" style="263" customWidth="1"/>
    <col min="7" max="8" width="9.85546875" style="263" customWidth="1"/>
    <col min="9" max="256" width="9.85546875" style="264"/>
    <col min="257" max="257" width="18.7109375" style="264" customWidth="1"/>
    <col min="258" max="258" width="7.85546875" style="264" customWidth="1"/>
    <col min="259" max="259" width="14.7109375" style="264" customWidth="1"/>
    <col min="260" max="260" width="2.140625" style="264" customWidth="1"/>
    <col min="261" max="261" width="14.28515625" style="264" customWidth="1"/>
    <col min="262" max="262" width="14.85546875" style="264" customWidth="1"/>
    <col min="263" max="264" width="9.85546875" style="264" customWidth="1"/>
    <col min="265" max="512" width="9.85546875" style="264"/>
    <col min="513" max="513" width="18.7109375" style="264" customWidth="1"/>
    <col min="514" max="514" width="7.85546875" style="264" customWidth="1"/>
    <col min="515" max="515" width="14.7109375" style="264" customWidth="1"/>
    <col min="516" max="516" width="2.140625" style="264" customWidth="1"/>
    <col min="517" max="517" width="14.28515625" style="264" customWidth="1"/>
    <col min="518" max="518" width="14.85546875" style="264" customWidth="1"/>
    <col min="519" max="520" width="9.85546875" style="264" customWidth="1"/>
    <col min="521" max="768" width="9.85546875" style="264"/>
    <col min="769" max="769" width="18.7109375" style="264" customWidth="1"/>
    <col min="770" max="770" width="7.85546875" style="264" customWidth="1"/>
    <col min="771" max="771" width="14.7109375" style="264" customWidth="1"/>
    <col min="772" max="772" width="2.140625" style="264" customWidth="1"/>
    <col min="773" max="773" width="14.28515625" style="264" customWidth="1"/>
    <col min="774" max="774" width="14.85546875" style="264" customWidth="1"/>
    <col min="775" max="776" width="9.85546875" style="264" customWidth="1"/>
    <col min="777" max="1024" width="9.85546875" style="264"/>
    <col min="1025" max="1025" width="18.7109375" style="264" customWidth="1"/>
    <col min="1026" max="1026" width="7.85546875" style="264" customWidth="1"/>
    <col min="1027" max="1027" width="14.7109375" style="264" customWidth="1"/>
    <col min="1028" max="1028" width="2.140625" style="264" customWidth="1"/>
    <col min="1029" max="1029" width="14.28515625" style="264" customWidth="1"/>
    <col min="1030" max="1030" width="14.85546875" style="264" customWidth="1"/>
    <col min="1031" max="1032" width="9.85546875" style="264" customWidth="1"/>
    <col min="1033" max="1280" width="9.85546875" style="264"/>
    <col min="1281" max="1281" width="18.7109375" style="264" customWidth="1"/>
    <col min="1282" max="1282" width="7.85546875" style="264" customWidth="1"/>
    <col min="1283" max="1283" width="14.7109375" style="264" customWidth="1"/>
    <col min="1284" max="1284" width="2.140625" style="264" customWidth="1"/>
    <col min="1285" max="1285" width="14.28515625" style="264" customWidth="1"/>
    <col min="1286" max="1286" width="14.85546875" style="264" customWidth="1"/>
    <col min="1287" max="1288" width="9.85546875" style="264" customWidth="1"/>
    <col min="1289" max="1536" width="9.85546875" style="264"/>
    <col min="1537" max="1537" width="18.7109375" style="264" customWidth="1"/>
    <col min="1538" max="1538" width="7.85546875" style="264" customWidth="1"/>
    <col min="1539" max="1539" width="14.7109375" style="264" customWidth="1"/>
    <col min="1540" max="1540" width="2.140625" style="264" customWidth="1"/>
    <col min="1541" max="1541" width="14.28515625" style="264" customWidth="1"/>
    <col min="1542" max="1542" width="14.85546875" style="264" customWidth="1"/>
    <col min="1543" max="1544" width="9.85546875" style="264" customWidth="1"/>
    <col min="1545" max="1792" width="9.85546875" style="264"/>
    <col min="1793" max="1793" width="18.7109375" style="264" customWidth="1"/>
    <col min="1794" max="1794" width="7.85546875" style="264" customWidth="1"/>
    <col min="1795" max="1795" width="14.7109375" style="264" customWidth="1"/>
    <col min="1796" max="1796" width="2.140625" style="264" customWidth="1"/>
    <col min="1797" max="1797" width="14.28515625" style="264" customWidth="1"/>
    <col min="1798" max="1798" width="14.85546875" style="264" customWidth="1"/>
    <col min="1799" max="1800" width="9.85546875" style="264" customWidth="1"/>
    <col min="1801" max="2048" width="9.85546875" style="264"/>
    <col min="2049" max="2049" width="18.7109375" style="264" customWidth="1"/>
    <col min="2050" max="2050" width="7.85546875" style="264" customWidth="1"/>
    <col min="2051" max="2051" width="14.7109375" style="264" customWidth="1"/>
    <col min="2052" max="2052" width="2.140625" style="264" customWidth="1"/>
    <col min="2053" max="2053" width="14.28515625" style="264" customWidth="1"/>
    <col min="2054" max="2054" width="14.85546875" style="264" customWidth="1"/>
    <col min="2055" max="2056" width="9.85546875" style="264" customWidth="1"/>
    <col min="2057" max="2304" width="9.85546875" style="264"/>
    <col min="2305" max="2305" width="18.7109375" style="264" customWidth="1"/>
    <col min="2306" max="2306" width="7.85546875" style="264" customWidth="1"/>
    <col min="2307" max="2307" width="14.7109375" style="264" customWidth="1"/>
    <col min="2308" max="2308" width="2.140625" style="264" customWidth="1"/>
    <col min="2309" max="2309" width="14.28515625" style="264" customWidth="1"/>
    <col min="2310" max="2310" width="14.85546875" style="264" customWidth="1"/>
    <col min="2311" max="2312" width="9.85546875" style="264" customWidth="1"/>
    <col min="2313" max="2560" width="9.85546875" style="264"/>
    <col min="2561" max="2561" width="18.7109375" style="264" customWidth="1"/>
    <col min="2562" max="2562" width="7.85546875" style="264" customWidth="1"/>
    <col min="2563" max="2563" width="14.7109375" style="264" customWidth="1"/>
    <col min="2564" max="2564" width="2.140625" style="264" customWidth="1"/>
    <col min="2565" max="2565" width="14.28515625" style="264" customWidth="1"/>
    <col min="2566" max="2566" width="14.85546875" style="264" customWidth="1"/>
    <col min="2567" max="2568" width="9.85546875" style="264" customWidth="1"/>
    <col min="2569" max="2816" width="9.85546875" style="264"/>
    <col min="2817" max="2817" width="18.7109375" style="264" customWidth="1"/>
    <col min="2818" max="2818" width="7.85546875" style="264" customWidth="1"/>
    <col min="2819" max="2819" width="14.7109375" style="264" customWidth="1"/>
    <col min="2820" max="2820" width="2.140625" style="264" customWidth="1"/>
    <col min="2821" max="2821" width="14.28515625" style="264" customWidth="1"/>
    <col min="2822" max="2822" width="14.85546875" style="264" customWidth="1"/>
    <col min="2823" max="2824" width="9.85546875" style="264" customWidth="1"/>
    <col min="2825" max="3072" width="9.85546875" style="264"/>
    <col min="3073" max="3073" width="18.7109375" style="264" customWidth="1"/>
    <col min="3074" max="3074" width="7.85546875" style="264" customWidth="1"/>
    <col min="3075" max="3075" width="14.7109375" style="264" customWidth="1"/>
    <col min="3076" max="3076" width="2.140625" style="264" customWidth="1"/>
    <col min="3077" max="3077" width="14.28515625" style="264" customWidth="1"/>
    <col min="3078" max="3078" width="14.85546875" style="264" customWidth="1"/>
    <col min="3079" max="3080" width="9.85546875" style="264" customWidth="1"/>
    <col min="3081" max="3328" width="9.85546875" style="264"/>
    <col min="3329" max="3329" width="18.7109375" style="264" customWidth="1"/>
    <col min="3330" max="3330" width="7.85546875" style="264" customWidth="1"/>
    <col min="3331" max="3331" width="14.7109375" style="264" customWidth="1"/>
    <col min="3332" max="3332" width="2.140625" style="264" customWidth="1"/>
    <col min="3333" max="3333" width="14.28515625" style="264" customWidth="1"/>
    <col min="3334" max="3334" width="14.85546875" style="264" customWidth="1"/>
    <col min="3335" max="3336" width="9.85546875" style="264" customWidth="1"/>
    <col min="3337" max="3584" width="9.85546875" style="264"/>
    <col min="3585" max="3585" width="18.7109375" style="264" customWidth="1"/>
    <col min="3586" max="3586" width="7.85546875" style="264" customWidth="1"/>
    <col min="3587" max="3587" width="14.7109375" style="264" customWidth="1"/>
    <col min="3588" max="3588" width="2.140625" style="264" customWidth="1"/>
    <col min="3589" max="3589" width="14.28515625" style="264" customWidth="1"/>
    <col min="3590" max="3590" width="14.85546875" style="264" customWidth="1"/>
    <col min="3591" max="3592" width="9.85546875" style="264" customWidth="1"/>
    <col min="3593" max="3840" width="9.85546875" style="264"/>
    <col min="3841" max="3841" width="18.7109375" style="264" customWidth="1"/>
    <col min="3842" max="3842" width="7.85546875" style="264" customWidth="1"/>
    <col min="3843" max="3843" width="14.7109375" style="264" customWidth="1"/>
    <col min="3844" max="3844" width="2.140625" style="264" customWidth="1"/>
    <col min="3845" max="3845" width="14.28515625" style="264" customWidth="1"/>
    <col min="3846" max="3846" width="14.85546875" style="264" customWidth="1"/>
    <col min="3847" max="3848" width="9.85546875" style="264" customWidth="1"/>
    <col min="3849" max="4096" width="9.85546875" style="264"/>
    <col min="4097" max="4097" width="18.7109375" style="264" customWidth="1"/>
    <col min="4098" max="4098" width="7.85546875" style="264" customWidth="1"/>
    <col min="4099" max="4099" width="14.7109375" style="264" customWidth="1"/>
    <col min="4100" max="4100" width="2.140625" style="264" customWidth="1"/>
    <col min="4101" max="4101" width="14.28515625" style="264" customWidth="1"/>
    <col min="4102" max="4102" width="14.85546875" style="264" customWidth="1"/>
    <col min="4103" max="4104" width="9.85546875" style="264" customWidth="1"/>
    <col min="4105" max="4352" width="9.85546875" style="264"/>
    <col min="4353" max="4353" width="18.7109375" style="264" customWidth="1"/>
    <col min="4354" max="4354" width="7.85546875" style="264" customWidth="1"/>
    <col min="4355" max="4355" width="14.7109375" style="264" customWidth="1"/>
    <col min="4356" max="4356" width="2.140625" style="264" customWidth="1"/>
    <col min="4357" max="4357" width="14.28515625" style="264" customWidth="1"/>
    <col min="4358" max="4358" width="14.85546875" style="264" customWidth="1"/>
    <col min="4359" max="4360" width="9.85546875" style="264" customWidth="1"/>
    <col min="4361" max="4608" width="9.85546875" style="264"/>
    <col min="4609" max="4609" width="18.7109375" style="264" customWidth="1"/>
    <col min="4610" max="4610" width="7.85546875" style="264" customWidth="1"/>
    <col min="4611" max="4611" width="14.7109375" style="264" customWidth="1"/>
    <col min="4612" max="4612" width="2.140625" style="264" customWidth="1"/>
    <col min="4613" max="4613" width="14.28515625" style="264" customWidth="1"/>
    <col min="4614" max="4614" width="14.85546875" style="264" customWidth="1"/>
    <col min="4615" max="4616" width="9.85546875" style="264" customWidth="1"/>
    <col min="4617" max="4864" width="9.85546875" style="264"/>
    <col min="4865" max="4865" width="18.7109375" style="264" customWidth="1"/>
    <col min="4866" max="4866" width="7.85546875" style="264" customWidth="1"/>
    <col min="4867" max="4867" width="14.7109375" style="264" customWidth="1"/>
    <col min="4868" max="4868" width="2.140625" style="264" customWidth="1"/>
    <col min="4869" max="4869" width="14.28515625" style="264" customWidth="1"/>
    <col min="4870" max="4870" width="14.85546875" style="264" customWidth="1"/>
    <col min="4871" max="4872" width="9.85546875" style="264" customWidth="1"/>
    <col min="4873" max="5120" width="9.85546875" style="264"/>
    <col min="5121" max="5121" width="18.7109375" style="264" customWidth="1"/>
    <col min="5122" max="5122" width="7.85546875" style="264" customWidth="1"/>
    <col min="5123" max="5123" width="14.7109375" style="264" customWidth="1"/>
    <col min="5124" max="5124" width="2.140625" style="264" customWidth="1"/>
    <col min="5125" max="5125" width="14.28515625" style="264" customWidth="1"/>
    <col min="5126" max="5126" width="14.85546875" style="264" customWidth="1"/>
    <col min="5127" max="5128" width="9.85546875" style="264" customWidth="1"/>
    <col min="5129" max="5376" width="9.85546875" style="264"/>
    <col min="5377" max="5377" width="18.7109375" style="264" customWidth="1"/>
    <col min="5378" max="5378" width="7.85546875" style="264" customWidth="1"/>
    <col min="5379" max="5379" width="14.7109375" style="264" customWidth="1"/>
    <col min="5380" max="5380" width="2.140625" style="264" customWidth="1"/>
    <col min="5381" max="5381" width="14.28515625" style="264" customWidth="1"/>
    <col min="5382" max="5382" width="14.85546875" style="264" customWidth="1"/>
    <col min="5383" max="5384" width="9.85546875" style="264" customWidth="1"/>
    <col min="5385" max="5632" width="9.85546875" style="264"/>
    <col min="5633" max="5633" width="18.7109375" style="264" customWidth="1"/>
    <col min="5634" max="5634" width="7.85546875" style="264" customWidth="1"/>
    <col min="5635" max="5635" width="14.7109375" style="264" customWidth="1"/>
    <col min="5636" max="5636" width="2.140625" style="264" customWidth="1"/>
    <col min="5637" max="5637" width="14.28515625" style="264" customWidth="1"/>
    <col min="5638" max="5638" width="14.85546875" style="264" customWidth="1"/>
    <col min="5639" max="5640" width="9.85546875" style="264" customWidth="1"/>
    <col min="5641" max="5888" width="9.85546875" style="264"/>
    <col min="5889" max="5889" width="18.7109375" style="264" customWidth="1"/>
    <col min="5890" max="5890" width="7.85546875" style="264" customWidth="1"/>
    <col min="5891" max="5891" width="14.7109375" style="264" customWidth="1"/>
    <col min="5892" max="5892" width="2.140625" style="264" customWidth="1"/>
    <col min="5893" max="5893" width="14.28515625" style="264" customWidth="1"/>
    <col min="5894" max="5894" width="14.85546875" style="264" customWidth="1"/>
    <col min="5895" max="5896" width="9.85546875" style="264" customWidth="1"/>
    <col min="5897" max="6144" width="9.85546875" style="264"/>
    <col min="6145" max="6145" width="18.7109375" style="264" customWidth="1"/>
    <col min="6146" max="6146" width="7.85546875" style="264" customWidth="1"/>
    <col min="6147" max="6147" width="14.7109375" style="264" customWidth="1"/>
    <col min="6148" max="6148" width="2.140625" style="264" customWidth="1"/>
    <col min="6149" max="6149" width="14.28515625" style="264" customWidth="1"/>
    <col min="6150" max="6150" width="14.85546875" style="264" customWidth="1"/>
    <col min="6151" max="6152" width="9.85546875" style="264" customWidth="1"/>
    <col min="6153" max="6400" width="9.85546875" style="264"/>
    <col min="6401" max="6401" width="18.7109375" style="264" customWidth="1"/>
    <col min="6402" max="6402" width="7.85546875" style="264" customWidth="1"/>
    <col min="6403" max="6403" width="14.7109375" style="264" customWidth="1"/>
    <col min="6404" max="6404" width="2.140625" style="264" customWidth="1"/>
    <col min="6405" max="6405" width="14.28515625" style="264" customWidth="1"/>
    <col min="6406" max="6406" width="14.85546875" style="264" customWidth="1"/>
    <col min="6407" max="6408" width="9.85546875" style="264" customWidth="1"/>
    <col min="6409" max="6656" width="9.85546875" style="264"/>
    <col min="6657" max="6657" width="18.7109375" style="264" customWidth="1"/>
    <col min="6658" max="6658" width="7.85546875" style="264" customWidth="1"/>
    <col min="6659" max="6659" width="14.7109375" style="264" customWidth="1"/>
    <col min="6660" max="6660" width="2.140625" style="264" customWidth="1"/>
    <col min="6661" max="6661" width="14.28515625" style="264" customWidth="1"/>
    <col min="6662" max="6662" width="14.85546875" style="264" customWidth="1"/>
    <col min="6663" max="6664" width="9.85546875" style="264" customWidth="1"/>
    <col min="6665" max="6912" width="9.85546875" style="264"/>
    <col min="6913" max="6913" width="18.7109375" style="264" customWidth="1"/>
    <col min="6914" max="6914" width="7.85546875" style="264" customWidth="1"/>
    <col min="6915" max="6915" width="14.7109375" style="264" customWidth="1"/>
    <col min="6916" max="6916" width="2.140625" style="264" customWidth="1"/>
    <col min="6917" max="6917" width="14.28515625" style="264" customWidth="1"/>
    <col min="6918" max="6918" width="14.85546875" style="264" customWidth="1"/>
    <col min="6919" max="6920" width="9.85546875" style="264" customWidth="1"/>
    <col min="6921" max="7168" width="9.85546875" style="264"/>
    <col min="7169" max="7169" width="18.7109375" style="264" customWidth="1"/>
    <col min="7170" max="7170" width="7.85546875" style="264" customWidth="1"/>
    <col min="7171" max="7171" width="14.7109375" style="264" customWidth="1"/>
    <col min="7172" max="7172" width="2.140625" style="264" customWidth="1"/>
    <col min="7173" max="7173" width="14.28515625" style="264" customWidth="1"/>
    <col min="7174" max="7174" width="14.85546875" style="264" customWidth="1"/>
    <col min="7175" max="7176" width="9.85546875" style="264" customWidth="1"/>
    <col min="7177" max="7424" width="9.85546875" style="264"/>
    <col min="7425" max="7425" width="18.7109375" style="264" customWidth="1"/>
    <col min="7426" max="7426" width="7.85546875" style="264" customWidth="1"/>
    <col min="7427" max="7427" width="14.7109375" style="264" customWidth="1"/>
    <col min="7428" max="7428" width="2.140625" style="264" customWidth="1"/>
    <col min="7429" max="7429" width="14.28515625" style="264" customWidth="1"/>
    <col min="7430" max="7430" width="14.85546875" style="264" customWidth="1"/>
    <col min="7431" max="7432" width="9.85546875" style="264" customWidth="1"/>
    <col min="7433" max="7680" width="9.85546875" style="264"/>
    <col min="7681" max="7681" width="18.7109375" style="264" customWidth="1"/>
    <col min="7682" max="7682" width="7.85546875" style="264" customWidth="1"/>
    <col min="7683" max="7683" width="14.7109375" style="264" customWidth="1"/>
    <col min="7684" max="7684" width="2.140625" style="264" customWidth="1"/>
    <col min="7685" max="7685" width="14.28515625" style="264" customWidth="1"/>
    <col min="7686" max="7686" width="14.85546875" style="264" customWidth="1"/>
    <col min="7687" max="7688" width="9.85546875" style="264" customWidth="1"/>
    <col min="7689" max="7936" width="9.85546875" style="264"/>
    <col min="7937" max="7937" width="18.7109375" style="264" customWidth="1"/>
    <col min="7938" max="7938" width="7.85546875" style="264" customWidth="1"/>
    <col min="7939" max="7939" width="14.7109375" style="264" customWidth="1"/>
    <col min="7940" max="7940" width="2.140625" style="264" customWidth="1"/>
    <col min="7941" max="7941" width="14.28515625" style="264" customWidth="1"/>
    <col min="7942" max="7942" width="14.85546875" style="264" customWidth="1"/>
    <col min="7943" max="7944" width="9.85546875" style="264" customWidth="1"/>
    <col min="7945" max="8192" width="9.85546875" style="264"/>
    <col min="8193" max="8193" width="18.7109375" style="264" customWidth="1"/>
    <col min="8194" max="8194" width="7.85546875" style="264" customWidth="1"/>
    <col min="8195" max="8195" width="14.7109375" style="264" customWidth="1"/>
    <col min="8196" max="8196" width="2.140625" style="264" customWidth="1"/>
    <col min="8197" max="8197" width="14.28515625" style="264" customWidth="1"/>
    <col min="8198" max="8198" width="14.85546875" style="264" customWidth="1"/>
    <col min="8199" max="8200" width="9.85546875" style="264" customWidth="1"/>
    <col min="8201" max="8448" width="9.85546875" style="264"/>
    <col min="8449" max="8449" width="18.7109375" style="264" customWidth="1"/>
    <col min="8450" max="8450" width="7.85546875" style="264" customWidth="1"/>
    <col min="8451" max="8451" width="14.7109375" style="264" customWidth="1"/>
    <col min="8452" max="8452" width="2.140625" style="264" customWidth="1"/>
    <col min="8453" max="8453" width="14.28515625" style="264" customWidth="1"/>
    <col min="8454" max="8454" width="14.85546875" style="264" customWidth="1"/>
    <col min="8455" max="8456" width="9.85546875" style="264" customWidth="1"/>
    <col min="8457" max="8704" width="9.85546875" style="264"/>
    <col min="8705" max="8705" width="18.7109375" style="264" customWidth="1"/>
    <col min="8706" max="8706" width="7.85546875" style="264" customWidth="1"/>
    <col min="8707" max="8707" width="14.7109375" style="264" customWidth="1"/>
    <col min="8708" max="8708" width="2.140625" style="264" customWidth="1"/>
    <col min="8709" max="8709" width="14.28515625" style="264" customWidth="1"/>
    <col min="8710" max="8710" width="14.85546875" style="264" customWidth="1"/>
    <col min="8711" max="8712" width="9.85546875" style="264" customWidth="1"/>
    <col min="8713" max="8960" width="9.85546875" style="264"/>
    <col min="8961" max="8961" width="18.7109375" style="264" customWidth="1"/>
    <col min="8962" max="8962" width="7.85546875" style="264" customWidth="1"/>
    <col min="8963" max="8963" width="14.7109375" style="264" customWidth="1"/>
    <col min="8964" max="8964" width="2.140625" style="264" customWidth="1"/>
    <col min="8965" max="8965" width="14.28515625" style="264" customWidth="1"/>
    <col min="8966" max="8966" width="14.85546875" style="264" customWidth="1"/>
    <col min="8967" max="8968" width="9.85546875" style="264" customWidth="1"/>
    <col min="8969" max="9216" width="9.85546875" style="264"/>
    <col min="9217" max="9217" width="18.7109375" style="264" customWidth="1"/>
    <col min="9218" max="9218" width="7.85546875" style="264" customWidth="1"/>
    <col min="9219" max="9219" width="14.7109375" style="264" customWidth="1"/>
    <col min="9220" max="9220" width="2.140625" style="264" customWidth="1"/>
    <col min="9221" max="9221" width="14.28515625" style="264" customWidth="1"/>
    <col min="9222" max="9222" width="14.85546875" style="264" customWidth="1"/>
    <col min="9223" max="9224" width="9.85546875" style="264" customWidth="1"/>
    <col min="9225" max="9472" width="9.85546875" style="264"/>
    <col min="9473" max="9473" width="18.7109375" style="264" customWidth="1"/>
    <col min="9474" max="9474" width="7.85546875" style="264" customWidth="1"/>
    <col min="9475" max="9475" width="14.7109375" style="264" customWidth="1"/>
    <col min="9476" max="9476" width="2.140625" style="264" customWidth="1"/>
    <col min="9477" max="9477" width="14.28515625" style="264" customWidth="1"/>
    <col min="9478" max="9478" width="14.85546875" style="264" customWidth="1"/>
    <col min="9479" max="9480" width="9.85546875" style="264" customWidth="1"/>
    <col min="9481" max="9728" width="9.85546875" style="264"/>
    <col min="9729" max="9729" width="18.7109375" style="264" customWidth="1"/>
    <col min="9730" max="9730" width="7.85546875" style="264" customWidth="1"/>
    <col min="9731" max="9731" width="14.7109375" style="264" customWidth="1"/>
    <col min="9732" max="9732" width="2.140625" style="264" customWidth="1"/>
    <col min="9733" max="9733" width="14.28515625" style="264" customWidth="1"/>
    <col min="9734" max="9734" width="14.85546875" style="264" customWidth="1"/>
    <col min="9735" max="9736" width="9.85546875" style="264" customWidth="1"/>
    <col min="9737" max="9984" width="9.85546875" style="264"/>
    <col min="9985" max="9985" width="18.7109375" style="264" customWidth="1"/>
    <col min="9986" max="9986" width="7.85546875" style="264" customWidth="1"/>
    <col min="9987" max="9987" width="14.7109375" style="264" customWidth="1"/>
    <col min="9988" max="9988" width="2.140625" style="264" customWidth="1"/>
    <col min="9989" max="9989" width="14.28515625" style="264" customWidth="1"/>
    <col min="9990" max="9990" width="14.85546875" style="264" customWidth="1"/>
    <col min="9991" max="9992" width="9.85546875" style="264" customWidth="1"/>
    <col min="9993" max="10240" width="9.85546875" style="264"/>
    <col min="10241" max="10241" width="18.7109375" style="264" customWidth="1"/>
    <col min="10242" max="10242" width="7.85546875" style="264" customWidth="1"/>
    <col min="10243" max="10243" width="14.7109375" style="264" customWidth="1"/>
    <col min="10244" max="10244" width="2.140625" style="264" customWidth="1"/>
    <col min="10245" max="10245" width="14.28515625" style="264" customWidth="1"/>
    <col min="10246" max="10246" width="14.85546875" style="264" customWidth="1"/>
    <col min="10247" max="10248" width="9.85546875" style="264" customWidth="1"/>
    <col min="10249" max="10496" width="9.85546875" style="264"/>
    <col min="10497" max="10497" width="18.7109375" style="264" customWidth="1"/>
    <col min="10498" max="10498" width="7.85546875" style="264" customWidth="1"/>
    <col min="10499" max="10499" width="14.7109375" style="264" customWidth="1"/>
    <col min="10500" max="10500" width="2.140625" style="264" customWidth="1"/>
    <col min="10501" max="10501" width="14.28515625" style="264" customWidth="1"/>
    <col min="10502" max="10502" width="14.85546875" style="264" customWidth="1"/>
    <col min="10503" max="10504" width="9.85546875" style="264" customWidth="1"/>
    <col min="10505" max="10752" width="9.85546875" style="264"/>
    <col min="10753" max="10753" width="18.7109375" style="264" customWidth="1"/>
    <col min="10754" max="10754" width="7.85546875" style="264" customWidth="1"/>
    <col min="10755" max="10755" width="14.7109375" style="264" customWidth="1"/>
    <col min="10756" max="10756" width="2.140625" style="264" customWidth="1"/>
    <col min="10757" max="10757" width="14.28515625" style="264" customWidth="1"/>
    <col min="10758" max="10758" width="14.85546875" style="264" customWidth="1"/>
    <col min="10759" max="10760" width="9.85546875" style="264" customWidth="1"/>
    <col min="10761" max="11008" width="9.85546875" style="264"/>
    <col min="11009" max="11009" width="18.7109375" style="264" customWidth="1"/>
    <col min="11010" max="11010" width="7.85546875" style="264" customWidth="1"/>
    <col min="11011" max="11011" width="14.7109375" style="264" customWidth="1"/>
    <col min="11012" max="11012" width="2.140625" style="264" customWidth="1"/>
    <col min="11013" max="11013" width="14.28515625" style="264" customWidth="1"/>
    <col min="11014" max="11014" width="14.85546875" style="264" customWidth="1"/>
    <col min="11015" max="11016" width="9.85546875" style="264" customWidth="1"/>
    <col min="11017" max="11264" width="9.85546875" style="264"/>
    <col min="11265" max="11265" width="18.7109375" style="264" customWidth="1"/>
    <col min="11266" max="11266" width="7.85546875" style="264" customWidth="1"/>
    <col min="11267" max="11267" width="14.7109375" style="264" customWidth="1"/>
    <col min="11268" max="11268" width="2.140625" style="264" customWidth="1"/>
    <col min="11269" max="11269" width="14.28515625" style="264" customWidth="1"/>
    <col min="11270" max="11270" width="14.85546875" style="264" customWidth="1"/>
    <col min="11271" max="11272" width="9.85546875" style="264" customWidth="1"/>
    <col min="11273" max="11520" width="9.85546875" style="264"/>
    <col min="11521" max="11521" width="18.7109375" style="264" customWidth="1"/>
    <col min="11522" max="11522" width="7.85546875" style="264" customWidth="1"/>
    <col min="11523" max="11523" width="14.7109375" style="264" customWidth="1"/>
    <col min="11524" max="11524" width="2.140625" style="264" customWidth="1"/>
    <col min="11525" max="11525" width="14.28515625" style="264" customWidth="1"/>
    <col min="11526" max="11526" width="14.85546875" style="264" customWidth="1"/>
    <col min="11527" max="11528" width="9.85546875" style="264" customWidth="1"/>
    <col min="11529" max="11776" width="9.85546875" style="264"/>
    <col min="11777" max="11777" width="18.7109375" style="264" customWidth="1"/>
    <col min="11778" max="11778" width="7.85546875" style="264" customWidth="1"/>
    <col min="11779" max="11779" width="14.7109375" style="264" customWidth="1"/>
    <col min="11780" max="11780" width="2.140625" style="264" customWidth="1"/>
    <col min="11781" max="11781" width="14.28515625" style="264" customWidth="1"/>
    <col min="11782" max="11782" width="14.85546875" style="264" customWidth="1"/>
    <col min="11783" max="11784" width="9.85546875" style="264" customWidth="1"/>
    <col min="11785" max="12032" width="9.85546875" style="264"/>
    <col min="12033" max="12033" width="18.7109375" style="264" customWidth="1"/>
    <col min="12034" max="12034" width="7.85546875" style="264" customWidth="1"/>
    <col min="12035" max="12035" width="14.7109375" style="264" customWidth="1"/>
    <col min="12036" max="12036" width="2.140625" style="264" customWidth="1"/>
    <col min="12037" max="12037" width="14.28515625" style="264" customWidth="1"/>
    <col min="12038" max="12038" width="14.85546875" style="264" customWidth="1"/>
    <col min="12039" max="12040" width="9.85546875" style="264" customWidth="1"/>
    <col min="12041" max="12288" width="9.85546875" style="264"/>
    <col min="12289" max="12289" width="18.7109375" style="264" customWidth="1"/>
    <col min="12290" max="12290" width="7.85546875" style="264" customWidth="1"/>
    <col min="12291" max="12291" width="14.7109375" style="264" customWidth="1"/>
    <col min="12292" max="12292" width="2.140625" style="264" customWidth="1"/>
    <col min="12293" max="12293" width="14.28515625" style="264" customWidth="1"/>
    <col min="12294" max="12294" width="14.85546875" style="264" customWidth="1"/>
    <col min="12295" max="12296" width="9.85546875" style="264" customWidth="1"/>
    <col min="12297" max="12544" width="9.85546875" style="264"/>
    <col min="12545" max="12545" width="18.7109375" style="264" customWidth="1"/>
    <col min="12546" max="12546" width="7.85546875" style="264" customWidth="1"/>
    <col min="12547" max="12547" width="14.7109375" style="264" customWidth="1"/>
    <col min="12548" max="12548" width="2.140625" style="264" customWidth="1"/>
    <col min="12549" max="12549" width="14.28515625" style="264" customWidth="1"/>
    <col min="12550" max="12550" width="14.85546875" style="264" customWidth="1"/>
    <col min="12551" max="12552" width="9.85546875" style="264" customWidth="1"/>
    <col min="12553" max="12800" width="9.85546875" style="264"/>
    <col min="12801" max="12801" width="18.7109375" style="264" customWidth="1"/>
    <col min="12802" max="12802" width="7.85546875" style="264" customWidth="1"/>
    <col min="12803" max="12803" width="14.7109375" style="264" customWidth="1"/>
    <col min="12804" max="12804" width="2.140625" style="264" customWidth="1"/>
    <col min="12805" max="12805" width="14.28515625" style="264" customWidth="1"/>
    <col min="12806" max="12806" width="14.85546875" style="264" customWidth="1"/>
    <col min="12807" max="12808" width="9.85546875" style="264" customWidth="1"/>
    <col min="12809" max="13056" width="9.85546875" style="264"/>
    <col min="13057" max="13057" width="18.7109375" style="264" customWidth="1"/>
    <col min="13058" max="13058" width="7.85546875" style="264" customWidth="1"/>
    <col min="13059" max="13059" width="14.7109375" style="264" customWidth="1"/>
    <col min="13060" max="13060" width="2.140625" style="264" customWidth="1"/>
    <col min="13061" max="13061" width="14.28515625" style="264" customWidth="1"/>
    <col min="13062" max="13062" width="14.85546875" style="264" customWidth="1"/>
    <col min="13063" max="13064" width="9.85546875" style="264" customWidth="1"/>
    <col min="13065" max="13312" width="9.85546875" style="264"/>
    <col min="13313" max="13313" width="18.7109375" style="264" customWidth="1"/>
    <col min="13314" max="13314" width="7.85546875" style="264" customWidth="1"/>
    <col min="13315" max="13315" width="14.7109375" style="264" customWidth="1"/>
    <col min="13316" max="13316" width="2.140625" style="264" customWidth="1"/>
    <col min="13317" max="13317" width="14.28515625" style="264" customWidth="1"/>
    <col min="13318" max="13318" width="14.85546875" style="264" customWidth="1"/>
    <col min="13319" max="13320" width="9.85546875" style="264" customWidth="1"/>
    <col min="13321" max="13568" width="9.85546875" style="264"/>
    <col min="13569" max="13569" width="18.7109375" style="264" customWidth="1"/>
    <col min="13570" max="13570" width="7.85546875" style="264" customWidth="1"/>
    <col min="13571" max="13571" width="14.7109375" style="264" customWidth="1"/>
    <col min="13572" max="13572" width="2.140625" style="264" customWidth="1"/>
    <col min="13573" max="13573" width="14.28515625" style="264" customWidth="1"/>
    <col min="13574" max="13574" width="14.85546875" style="264" customWidth="1"/>
    <col min="13575" max="13576" width="9.85546875" style="264" customWidth="1"/>
    <col min="13577" max="13824" width="9.85546875" style="264"/>
    <col min="13825" max="13825" width="18.7109375" style="264" customWidth="1"/>
    <col min="13826" max="13826" width="7.85546875" style="264" customWidth="1"/>
    <col min="13827" max="13827" width="14.7109375" style="264" customWidth="1"/>
    <col min="13828" max="13828" width="2.140625" style="264" customWidth="1"/>
    <col min="13829" max="13829" width="14.28515625" style="264" customWidth="1"/>
    <col min="13830" max="13830" width="14.85546875" style="264" customWidth="1"/>
    <col min="13831" max="13832" width="9.85546875" style="264" customWidth="1"/>
    <col min="13833" max="14080" width="9.85546875" style="264"/>
    <col min="14081" max="14081" width="18.7109375" style="264" customWidth="1"/>
    <col min="14082" max="14082" width="7.85546875" style="264" customWidth="1"/>
    <col min="14083" max="14083" width="14.7109375" style="264" customWidth="1"/>
    <col min="14084" max="14084" width="2.140625" style="264" customWidth="1"/>
    <col min="14085" max="14085" width="14.28515625" style="264" customWidth="1"/>
    <col min="14086" max="14086" width="14.85546875" style="264" customWidth="1"/>
    <col min="14087" max="14088" width="9.85546875" style="264" customWidth="1"/>
    <col min="14089" max="14336" width="9.85546875" style="264"/>
    <col min="14337" max="14337" width="18.7109375" style="264" customWidth="1"/>
    <col min="14338" max="14338" width="7.85546875" style="264" customWidth="1"/>
    <col min="14339" max="14339" width="14.7109375" style="264" customWidth="1"/>
    <col min="14340" max="14340" width="2.140625" style="264" customWidth="1"/>
    <col min="14341" max="14341" width="14.28515625" style="264" customWidth="1"/>
    <col min="14342" max="14342" width="14.85546875" style="264" customWidth="1"/>
    <col min="14343" max="14344" width="9.85546875" style="264" customWidth="1"/>
    <col min="14345" max="14592" width="9.85546875" style="264"/>
    <col min="14593" max="14593" width="18.7109375" style="264" customWidth="1"/>
    <col min="14594" max="14594" width="7.85546875" style="264" customWidth="1"/>
    <col min="14595" max="14595" width="14.7109375" style="264" customWidth="1"/>
    <col min="14596" max="14596" width="2.140625" style="264" customWidth="1"/>
    <col min="14597" max="14597" width="14.28515625" style="264" customWidth="1"/>
    <col min="14598" max="14598" width="14.85546875" style="264" customWidth="1"/>
    <col min="14599" max="14600" width="9.85546875" style="264" customWidth="1"/>
    <col min="14601" max="14848" width="9.85546875" style="264"/>
    <col min="14849" max="14849" width="18.7109375" style="264" customWidth="1"/>
    <col min="14850" max="14850" width="7.85546875" style="264" customWidth="1"/>
    <col min="14851" max="14851" width="14.7109375" style="264" customWidth="1"/>
    <col min="14852" max="14852" width="2.140625" style="264" customWidth="1"/>
    <col min="14853" max="14853" width="14.28515625" style="264" customWidth="1"/>
    <col min="14854" max="14854" width="14.85546875" style="264" customWidth="1"/>
    <col min="14855" max="14856" width="9.85546875" style="264" customWidth="1"/>
    <col min="14857" max="15104" width="9.85546875" style="264"/>
    <col min="15105" max="15105" width="18.7109375" style="264" customWidth="1"/>
    <col min="15106" max="15106" width="7.85546875" style="264" customWidth="1"/>
    <col min="15107" max="15107" width="14.7109375" style="264" customWidth="1"/>
    <col min="15108" max="15108" width="2.140625" style="264" customWidth="1"/>
    <col min="15109" max="15109" width="14.28515625" style="264" customWidth="1"/>
    <col min="15110" max="15110" width="14.85546875" style="264" customWidth="1"/>
    <col min="15111" max="15112" width="9.85546875" style="264" customWidth="1"/>
    <col min="15113" max="15360" width="9.85546875" style="264"/>
    <col min="15361" max="15361" width="18.7109375" style="264" customWidth="1"/>
    <col min="15362" max="15362" width="7.85546875" style="264" customWidth="1"/>
    <col min="15363" max="15363" width="14.7109375" style="264" customWidth="1"/>
    <col min="15364" max="15364" width="2.140625" style="264" customWidth="1"/>
    <col min="15365" max="15365" width="14.28515625" style="264" customWidth="1"/>
    <col min="15366" max="15366" width="14.85546875" style="264" customWidth="1"/>
    <col min="15367" max="15368" width="9.85546875" style="264" customWidth="1"/>
    <col min="15369" max="15616" width="9.85546875" style="264"/>
    <col min="15617" max="15617" width="18.7109375" style="264" customWidth="1"/>
    <col min="15618" max="15618" width="7.85546875" style="264" customWidth="1"/>
    <col min="15619" max="15619" width="14.7109375" style="264" customWidth="1"/>
    <col min="15620" max="15620" width="2.140625" style="264" customWidth="1"/>
    <col min="15621" max="15621" width="14.28515625" style="264" customWidth="1"/>
    <col min="15622" max="15622" width="14.85546875" style="264" customWidth="1"/>
    <col min="15623" max="15624" width="9.85546875" style="264" customWidth="1"/>
    <col min="15625" max="15872" width="9.85546875" style="264"/>
    <col min="15873" max="15873" width="18.7109375" style="264" customWidth="1"/>
    <col min="15874" max="15874" width="7.85546875" style="264" customWidth="1"/>
    <col min="15875" max="15875" width="14.7109375" style="264" customWidth="1"/>
    <col min="15876" max="15876" width="2.140625" style="264" customWidth="1"/>
    <col min="15877" max="15877" width="14.28515625" style="264" customWidth="1"/>
    <col min="15878" max="15878" width="14.85546875" style="264" customWidth="1"/>
    <col min="15879" max="15880" width="9.85546875" style="264" customWidth="1"/>
    <col min="15881" max="16128" width="9.85546875" style="264"/>
    <col min="16129" max="16129" width="18.7109375" style="264" customWidth="1"/>
    <col min="16130" max="16130" width="7.85546875" style="264" customWidth="1"/>
    <col min="16131" max="16131" width="14.7109375" style="264" customWidth="1"/>
    <col min="16132" max="16132" width="2.140625" style="264" customWidth="1"/>
    <col min="16133" max="16133" width="14.28515625" style="264" customWidth="1"/>
    <col min="16134" max="16134" width="14.85546875" style="264" customWidth="1"/>
    <col min="16135" max="16136" width="9.85546875" style="264" customWidth="1"/>
    <col min="16137" max="16384" width="9.85546875" style="264"/>
  </cols>
  <sheetData>
    <row r="1" spans="1:9" ht="39.75" customHeight="1" thickTop="1">
      <c r="A1" s="446" t="s">
        <v>1037</v>
      </c>
      <c r="B1" s="447"/>
      <c r="C1" s="447"/>
      <c r="D1" s="447"/>
      <c r="E1" s="448"/>
      <c r="F1" s="262"/>
      <c r="G1" s="262"/>
      <c r="I1" s="262"/>
    </row>
    <row r="2" spans="1:9" ht="53.1" customHeight="1">
      <c r="A2" s="265" t="s">
        <v>1038</v>
      </c>
      <c r="B2" s="266" t="s">
        <v>1039</v>
      </c>
      <c r="C2" s="267" t="s">
        <v>1040</v>
      </c>
      <c r="D2" s="268" t="s">
        <v>1041</v>
      </c>
      <c r="E2" s="269" t="s">
        <v>1042</v>
      </c>
      <c r="I2" s="263"/>
    </row>
    <row r="3" spans="1:9" ht="53.1" customHeight="1">
      <c r="A3" s="270" t="s">
        <v>1043</v>
      </c>
      <c r="B3" s="271" t="s">
        <v>1044</v>
      </c>
      <c r="C3" s="272" t="s">
        <v>1045</v>
      </c>
      <c r="D3" s="273" t="s">
        <v>1041</v>
      </c>
      <c r="E3" s="274" t="s">
        <v>1046</v>
      </c>
      <c r="I3" s="263"/>
    </row>
    <row r="4" spans="1:9" ht="53.1" customHeight="1">
      <c r="A4" s="275" t="s">
        <v>1047</v>
      </c>
      <c r="B4" s="276" t="s">
        <v>1048</v>
      </c>
      <c r="C4" s="277" t="s">
        <v>1049</v>
      </c>
      <c r="D4" s="278" t="s">
        <v>1041</v>
      </c>
      <c r="E4" s="279" t="s">
        <v>1050</v>
      </c>
      <c r="I4" s="263"/>
    </row>
    <row r="5" spans="1:9" ht="53.1" customHeight="1">
      <c r="A5" s="280" t="s">
        <v>1051</v>
      </c>
      <c r="B5" s="281" t="s">
        <v>1052</v>
      </c>
      <c r="C5" s="282" t="s">
        <v>1053</v>
      </c>
      <c r="D5" s="283" t="s">
        <v>1041</v>
      </c>
      <c r="E5" s="284" t="s">
        <v>1054</v>
      </c>
      <c r="I5" s="263"/>
    </row>
    <row r="6" spans="1:9" ht="53.1" customHeight="1">
      <c r="A6" s="285" t="s">
        <v>1055</v>
      </c>
      <c r="B6" s="286" t="s">
        <v>1056</v>
      </c>
      <c r="C6" s="287" t="s">
        <v>1057</v>
      </c>
      <c r="D6" s="288" t="s">
        <v>1041</v>
      </c>
      <c r="E6" s="289" t="s">
        <v>1058</v>
      </c>
      <c r="F6" s="290"/>
      <c r="G6" s="291"/>
      <c r="I6" s="291"/>
    </row>
    <row r="7" spans="1:9" ht="53.1" customHeight="1">
      <c r="A7" s="292" t="s">
        <v>1059</v>
      </c>
      <c r="B7" s="293" t="s">
        <v>1060</v>
      </c>
      <c r="C7" s="294" t="s">
        <v>1061</v>
      </c>
      <c r="D7" s="295" t="s">
        <v>1041</v>
      </c>
      <c r="E7" s="296" t="s">
        <v>1062</v>
      </c>
      <c r="I7" s="263"/>
    </row>
    <row r="8" spans="1:9" ht="53.1" customHeight="1">
      <c r="A8" s="297" t="s">
        <v>1063</v>
      </c>
      <c r="B8" s="298" t="s">
        <v>1064</v>
      </c>
      <c r="C8" s="299" t="s">
        <v>1065</v>
      </c>
      <c r="D8" s="300" t="s">
        <v>1041</v>
      </c>
      <c r="E8" s="301" t="s">
        <v>1066</v>
      </c>
      <c r="F8" s="262"/>
      <c r="G8" s="262"/>
      <c r="I8" s="262"/>
    </row>
    <row r="9" spans="1:9" ht="53.1" customHeight="1">
      <c r="A9" s="302" t="s">
        <v>1067</v>
      </c>
      <c r="B9" s="303" t="s">
        <v>1068</v>
      </c>
      <c r="C9" s="304" t="s">
        <v>1069</v>
      </c>
      <c r="D9" s="305" t="s">
        <v>1041</v>
      </c>
      <c r="E9" s="306" t="s">
        <v>1070</v>
      </c>
      <c r="I9" s="263"/>
    </row>
    <row r="10" spans="1:9" ht="53.1" customHeight="1">
      <c r="A10" s="307" t="s">
        <v>1071</v>
      </c>
      <c r="B10" s="308" t="s">
        <v>1072</v>
      </c>
      <c r="C10" s="309" t="s">
        <v>1073</v>
      </c>
      <c r="D10" s="310" t="s">
        <v>1041</v>
      </c>
      <c r="E10" s="311" t="s">
        <v>1074</v>
      </c>
      <c r="I10" s="263"/>
    </row>
    <row r="11" spans="1:9" ht="53.1" customHeight="1">
      <c r="A11" s="312" t="s">
        <v>1075</v>
      </c>
      <c r="B11" s="313" t="s">
        <v>1076</v>
      </c>
      <c r="C11" s="314" t="s">
        <v>1077</v>
      </c>
      <c r="D11" s="315" t="s">
        <v>1041</v>
      </c>
      <c r="E11" s="316" t="s">
        <v>1078</v>
      </c>
      <c r="I11" s="263"/>
    </row>
    <row r="12" spans="1:9" ht="53.1" customHeight="1">
      <c r="A12" s="317" t="s">
        <v>1079</v>
      </c>
      <c r="B12" s="318" t="s">
        <v>1080</v>
      </c>
      <c r="C12" s="319" t="s">
        <v>1081</v>
      </c>
      <c r="D12" s="320" t="s">
        <v>1041</v>
      </c>
      <c r="E12" s="321" t="s">
        <v>1082</v>
      </c>
      <c r="I12" s="263"/>
    </row>
    <row r="13" spans="1:9" ht="53.1" customHeight="1" thickBot="1">
      <c r="A13" s="322" t="s">
        <v>1083</v>
      </c>
      <c r="B13" s="323" t="s">
        <v>1084</v>
      </c>
      <c r="C13" s="324" t="s">
        <v>1085</v>
      </c>
      <c r="D13" s="325" t="s">
        <v>1041</v>
      </c>
      <c r="E13" s="326" t="s">
        <v>1086</v>
      </c>
      <c r="F13" s="290"/>
      <c r="G13" s="291"/>
      <c r="I13" s="291"/>
    </row>
    <row r="14" spans="1:9" ht="24.95" customHeight="1" thickTop="1">
      <c r="I14" s="263"/>
    </row>
    <row r="15" spans="1:9" ht="24.95" customHeight="1">
      <c r="F15" s="262"/>
      <c r="G15" s="262"/>
      <c r="I15" s="262"/>
    </row>
    <row r="16" spans="1:9">
      <c r="I16" s="263"/>
    </row>
    <row r="17" spans="6:9">
      <c r="I17" s="263"/>
    </row>
    <row r="18" spans="6:9">
      <c r="I18" s="263"/>
    </row>
    <row r="19" spans="6:9">
      <c r="I19" s="263"/>
    </row>
    <row r="20" spans="6:9">
      <c r="F20" s="291"/>
      <c r="G20" s="290"/>
      <c r="I20" s="291"/>
    </row>
  </sheetData>
  <mergeCells count="1">
    <mergeCell ref="A1:E1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copies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H100"/>
  <sheetViews>
    <sheetView workbookViewId="0">
      <pane ySplit="2" topLeftCell="A3" activePane="bottomLeft" state="frozen"/>
      <selection activeCell="I22" sqref="I22"/>
      <selection pane="bottomLeft" activeCell="I19" sqref="I19"/>
    </sheetView>
  </sheetViews>
  <sheetFormatPr baseColWidth="10" defaultRowHeight="12.75"/>
  <cols>
    <col min="1" max="1" width="9.5703125" style="198" customWidth="1"/>
    <col min="2" max="2" width="13.7109375" style="198" bestFit="1" customWidth="1"/>
    <col min="3" max="3" width="10.85546875" style="198" customWidth="1"/>
    <col min="4" max="4" width="27.85546875" style="198" customWidth="1"/>
    <col min="5" max="5" width="7.28515625" style="198" bestFit="1" customWidth="1"/>
    <col min="6" max="16384" width="11.42578125" style="198"/>
  </cols>
  <sheetData>
    <row r="1" spans="1:8" ht="25.5" customHeight="1">
      <c r="A1" s="252" t="s">
        <v>487</v>
      </c>
      <c r="B1" s="252"/>
      <c r="C1" s="252"/>
      <c r="D1" s="252"/>
      <c r="F1" s="449" t="s">
        <v>1272</v>
      </c>
      <c r="G1" s="449"/>
    </row>
    <row r="2" spans="1:8">
      <c r="A2" s="199" t="s">
        <v>489</v>
      </c>
      <c r="B2" s="431" t="s">
        <v>1271</v>
      </c>
      <c r="C2" s="199" t="s">
        <v>1270</v>
      </c>
      <c r="D2" s="199" t="s">
        <v>0</v>
      </c>
      <c r="F2" s="430" t="s">
        <v>1188</v>
      </c>
      <c r="G2" s="206" t="s">
        <v>1189</v>
      </c>
    </row>
    <row r="3" spans="1:8">
      <c r="A3" s="215"/>
      <c r="B3" s="215"/>
      <c r="C3" s="215"/>
      <c r="F3" s="216" t="str">
        <f>IF(A3=B4,"doppelt","")</f>
        <v>doppelt</v>
      </c>
      <c r="G3" s="216" t="str">
        <f>IF(A3=C5,"dreifach","")</f>
        <v>dreifach</v>
      </c>
      <c r="H3" s="198" t="s">
        <v>1273</v>
      </c>
    </row>
    <row r="4" spans="1:8">
      <c r="A4" s="253"/>
      <c r="B4" s="215"/>
      <c r="C4" s="215"/>
      <c r="F4" s="216" t="str">
        <f t="shared" ref="F4:F23" si="0">IF(A4=B5,"doppelt","")</f>
        <v>doppelt</v>
      </c>
      <c r="G4" s="216" t="str">
        <f t="shared" ref="G4:G21" si="1">IF(A4=C6,"dreifach","")</f>
        <v>dreifach</v>
      </c>
      <c r="H4" s="198" t="s">
        <v>1274</v>
      </c>
    </row>
    <row r="5" spans="1:8">
      <c r="A5" s="215"/>
      <c r="B5" s="215"/>
      <c r="C5" s="215"/>
      <c r="F5" s="216" t="str">
        <f t="shared" si="0"/>
        <v>doppelt</v>
      </c>
      <c r="G5" s="216" t="str">
        <f t="shared" si="1"/>
        <v>dreifach</v>
      </c>
      <c r="H5" s="198" t="s">
        <v>1275</v>
      </c>
    </row>
    <row r="6" spans="1:8">
      <c r="A6" s="215"/>
      <c r="B6" s="215"/>
      <c r="F6" s="216" t="str">
        <f t="shared" si="0"/>
        <v>doppelt</v>
      </c>
      <c r="G6" s="216" t="str">
        <f t="shared" si="1"/>
        <v>dreifach</v>
      </c>
      <c r="H6" s="198" t="s">
        <v>1276</v>
      </c>
    </row>
    <row r="7" spans="1:8">
      <c r="A7" s="215"/>
      <c r="B7" s="215"/>
      <c r="C7" s="215"/>
      <c r="F7" s="216" t="str">
        <f t="shared" si="0"/>
        <v>doppelt</v>
      </c>
      <c r="G7" s="216" t="str">
        <f t="shared" si="1"/>
        <v>dreifach</v>
      </c>
      <c r="H7" s="198" t="s">
        <v>1277</v>
      </c>
    </row>
    <row r="8" spans="1:8">
      <c r="A8" s="215"/>
      <c r="B8" s="215"/>
      <c r="C8" s="215"/>
      <c r="F8" s="216" t="str">
        <f t="shared" si="0"/>
        <v>doppelt</v>
      </c>
      <c r="G8" s="216" t="str">
        <f t="shared" si="1"/>
        <v>dreifach</v>
      </c>
      <c r="H8" s="198" t="s">
        <v>1278</v>
      </c>
    </row>
    <row r="9" spans="1:8">
      <c r="A9" s="215"/>
      <c r="B9" s="215"/>
      <c r="C9" s="215"/>
      <c r="F9" s="216" t="str">
        <f t="shared" si="0"/>
        <v>doppelt</v>
      </c>
      <c r="G9" s="216" t="str">
        <f t="shared" si="1"/>
        <v>dreifach</v>
      </c>
      <c r="H9" s="198" t="s">
        <v>1279</v>
      </c>
    </row>
    <row r="10" spans="1:8">
      <c r="A10" s="215"/>
      <c r="B10" s="215"/>
      <c r="C10" s="215"/>
      <c r="F10" s="216" t="str">
        <f t="shared" si="0"/>
        <v>doppelt</v>
      </c>
      <c r="G10" s="216" t="str">
        <f t="shared" si="1"/>
        <v>dreifach</v>
      </c>
      <c r="H10" s="198" t="s">
        <v>1280</v>
      </c>
    </row>
    <row r="11" spans="1:8">
      <c r="A11" s="215"/>
      <c r="B11" s="215"/>
      <c r="C11" s="215"/>
      <c r="F11" s="216" t="str">
        <f t="shared" si="0"/>
        <v>doppelt</v>
      </c>
      <c r="G11" s="216" t="str">
        <f t="shared" si="1"/>
        <v>dreifach</v>
      </c>
      <c r="H11" s="198" t="s">
        <v>1281</v>
      </c>
    </row>
    <row r="12" spans="1:8">
      <c r="A12" s="215"/>
      <c r="B12" s="215"/>
      <c r="C12" s="215"/>
      <c r="F12" s="216" t="str">
        <f t="shared" si="0"/>
        <v>doppelt</v>
      </c>
      <c r="G12" s="216" t="str">
        <f t="shared" si="1"/>
        <v>dreifach</v>
      </c>
      <c r="H12" s="198" t="s">
        <v>1282</v>
      </c>
    </row>
    <row r="13" spans="1:8">
      <c r="A13" s="215"/>
      <c r="B13" s="215"/>
      <c r="C13" s="215"/>
      <c r="F13" s="216" t="str">
        <f t="shared" si="0"/>
        <v>doppelt</v>
      </c>
      <c r="G13" s="216" t="str">
        <f t="shared" si="1"/>
        <v>dreifach</v>
      </c>
      <c r="H13" s="198" t="s">
        <v>1283</v>
      </c>
    </row>
    <row r="14" spans="1:8">
      <c r="A14" s="215"/>
      <c r="B14" s="215"/>
      <c r="C14" s="215"/>
      <c r="F14" s="216" t="str">
        <f t="shared" si="0"/>
        <v>doppelt</v>
      </c>
      <c r="G14" s="216" t="str">
        <f t="shared" si="1"/>
        <v>dreifach</v>
      </c>
      <c r="H14" s="198" t="s">
        <v>1284</v>
      </c>
    </row>
    <row r="15" spans="1:8">
      <c r="A15" s="215"/>
      <c r="B15" s="215"/>
      <c r="C15" s="215"/>
      <c r="F15" s="216" t="str">
        <f t="shared" si="0"/>
        <v>doppelt</v>
      </c>
      <c r="G15" s="216" t="str">
        <f t="shared" si="1"/>
        <v>dreifach</v>
      </c>
      <c r="H15" s="198" t="s">
        <v>1285</v>
      </c>
    </row>
    <row r="16" spans="1:8">
      <c r="A16" s="215"/>
      <c r="B16" s="215"/>
      <c r="C16" s="215"/>
      <c r="F16" s="216" t="str">
        <f t="shared" si="0"/>
        <v>doppelt</v>
      </c>
      <c r="G16" s="216" t="str">
        <f t="shared" si="1"/>
        <v>dreifach</v>
      </c>
      <c r="H16" s="198" t="s">
        <v>1286</v>
      </c>
    </row>
    <row r="17" spans="1:7">
      <c r="A17" s="215"/>
      <c r="B17" s="215"/>
      <c r="C17" s="215"/>
      <c r="F17" s="216" t="str">
        <f t="shared" si="0"/>
        <v>doppelt</v>
      </c>
      <c r="G17" s="216" t="str">
        <f t="shared" si="1"/>
        <v>dreifach</v>
      </c>
    </row>
    <row r="18" spans="1:7">
      <c r="A18" s="215"/>
      <c r="B18" s="215"/>
      <c r="C18" s="215"/>
      <c r="F18" s="216" t="str">
        <f t="shared" si="0"/>
        <v>doppelt</v>
      </c>
      <c r="G18" s="216" t="str">
        <f t="shared" si="1"/>
        <v>dreifach</v>
      </c>
    </row>
    <row r="19" spans="1:7">
      <c r="A19" s="215"/>
      <c r="B19" s="215"/>
      <c r="C19" s="215"/>
      <c r="F19" s="216" t="str">
        <f t="shared" si="0"/>
        <v>doppelt</v>
      </c>
      <c r="G19" s="216" t="str">
        <f t="shared" si="1"/>
        <v>dreifach</v>
      </c>
    </row>
    <row r="20" spans="1:7">
      <c r="A20" s="215"/>
      <c r="B20" s="215"/>
      <c r="C20" s="215"/>
      <c r="F20" s="216" t="str">
        <f t="shared" si="0"/>
        <v>doppelt</v>
      </c>
      <c r="G20" s="216" t="str">
        <f t="shared" si="1"/>
        <v>dreifach</v>
      </c>
    </row>
    <row r="21" spans="1:7">
      <c r="A21" s="215"/>
      <c r="B21" s="215"/>
      <c r="C21" s="215"/>
      <c r="F21" s="216" t="str">
        <f t="shared" si="0"/>
        <v>doppelt</v>
      </c>
      <c r="G21" s="216" t="str">
        <f t="shared" si="1"/>
        <v>dreifach</v>
      </c>
    </row>
    <row r="22" spans="1:7">
      <c r="A22" s="215"/>
      <c r="B22" s="215"/>
      <c r="C22" s="215"/>
      <c r="F22" s="216" t="str">
        <f t="shared" si="0"/>
        <v>doppelt</v>
      </c>
      <c r="G22" s="216" t="str">
        <f t="shared" ref="G22:G31" si="2">IF(A22=C24,"dreifach","")</f>
        <v>dreifach</v>
      </c>
    </row>
    <row r="23" spans="1:7">
      <c r="A23" s="215"/>
      <c r="B23" s="215"/>
      <c r="C23" s="215"/>
      <c r="F23" s="216" t="str">
        <f t="shared" si="0"/>
        <v>doppelt</v>
      </c>
      <c r="G23" s="216" t="str">
        <f t="shared" si="2"/>
        <v>dreifach</v>
      </c>
    </row>
    <row r="24" spans="1:7">
      <c r="A24" s="215"/>
      <c r="B24" s="215"/>
      <c r="C24" s="215"/>
      <c r="F24" s="216" t="str">
        <f t="shared" ref="F24:F67" si="3">IF(A24=B25,"doppelt","")</f>
        <v>doppelt</v>
      </c>
      <c r="G24" s="216" t="str">
        <f t="shared" si="2"/>
        <v>dreifach</v>
      </c>
    </row>
    <row r="25" spans="1:7">
      <c r="A25" s="215"/>
      <c r="B25" s="215"/>
      <c r="C25" s="215"/>
      <c r="F25" s="216" t="str">
        <f t="shared" si="3"/>
        <v>doppelt</v>
      </c>
      <c r="G25" s="216" t="str">
        <f t="shared" si="2"/>
        <v>dreifach</v>
      </c>
    </row>
    <row r="26" spans="1:7">
      <c r="A26" s="215"/>
      <c r="B26" s="215"/>
      <c r="C26" s="215"/>
      <c r="F26" s="216" t="str">
        <f t="shared" si="3"/>
        <v>doppelt</v>
      </c>
      <c r="G26" s="216" t="str">
        <f t="shared" si="2"/>
        <v>dreifach</v>
      </c>
    </row>
    <row r="27" spans="1:7">
      <c r="A27" s="215"/>
      <c r="B27" s="215"/>
      <c r="C27" s="215"/>
      <c r="F27" s="216" t="str">
        <f t="shared" si="3"/>
        <v>doppelt</v>
      </c>
      <c r="G27" s="216" t="str">
        <f t="shared" si="2"/>
        <v>dreifach</v>
      </c>
    </row>
    <row r="28" spans="1:7">
      <c r="A28" s="215"/>
      <c r="B28" s="215"/>
      <c r="C28" s="215"/>
      <c r="F28" s="216" t="str">
        <f t="shared" si="3"/>
        <v>doppelt</v>
      </c>
      <c r="G28" s="216" t="str">
        <f t="shared" si="2"/>
        <v>dreifach</v>
      </c>
    </row>
    <row r="29" spans="1:7">
      <c r="A29" s="215"/>
      <c r="B29" s="215"/>
      <c r="C29" s="215"/>
      <c r="F29" s="216" t="str">
        <f t="shared" si="3"/>
        <v>doppelt</v>
      </c>
      <c r="G29" s="216" t="str">
        <f t="shared" si="2"/>
        <v>dreifach</v>
      </c>
    </row>
    <row r="30" spans="1:7">
      <c r="A30" s="215"/>
      <c r="B30" s="215"/>
      <c r="C30" s="215"/>
      <c r="F30" s="216" t="str">
        <f t="shared" si="3"/>
        <v>doppelt</v>
      </c>
      <c r="G30" s="216" t="str">
        <f t="shared" si="2"/>
        <v>dreifach</v>
      </c>
    </row>
    <row r="31" spans="1:7">
      <c r="A31" s="215"/>
      <c r="B31" s="215"/>
      <c r="C31" s="215"/>
      <c r="F31" s="216" t="str">
        <f t="shared" si="3"/>
        <v>doppelt</v>
      </c>
      <c r="G31" s="216" t="str">
        <f t="shared" si="2"/>
        <v>dreifach</v>
      </c>
    </row>
    <row r="32" spans="1:7">
      <c r="A32" s="215"/>
      <c r="B32" s="215"/>
      <c r="C32" s="215"/>
      <c r="F32" s="216" t="str">
        <f t="shared" si="3"/>
        <v>doppelt</v>
      </c>
      <c r="G32" s="216" t="str">
        <f t="shared" ref="G32:G67" si="4">IF(A32=C34,"dreifach","")</f>
        <v>dreifach</v>
      </c>
    </row>
    <row r="33" spans="1:7">
      <c r="A33" s="215"/>
      <c r="B33" s="215"/>
      <c r="C33" s="215"/>
      <c r="F33" s="216" t="str">
        <f t="shared" si="3"/>
        <v>doppelt</v>
      </c>
      <c r="G33" s="216" t="str">
        <f t="shared" si="4"/>
        <v>dreifach</v>
      </c>
    </row>
    <row r="34" spans="1:7">
      <c r="A34" s="215"/>
      <c r="B34" s="215"/>
      <c r="C34" s="215"/>
      <c r="F34" s="216" t="str">
        <f t="shared" si="3"/>
        <v>doppelt</v>
      </c>
      <c r="G34" s="216" t="str">
        <f t="shared" si="4"/>
        <v>dreifach</v>
      </c>
    </row>
    <row r="35" spans="1:7">
      <c r="A35" s="215"/>
      <c r="B35" s="215"/>
      <c r="C35" s="215"/>
      <c r="F35" s="216" t="str">
        <f t="shared" si="3"/>
        <v>doppelt</v>
      </c>
      <c r="G35" s="216" t="str">
        <f t="shared" si="4"/>
        <v>dreifach</v>
      </c>
    </row>
    <row r="36" spans="1:7">
      <c r="A36" s="215"/>
      <c r="B36" s="215"/>
      <c r="C36" s="215"/>
      <c r="F36" s="216" t="str">
        <f t="shared" si="3"/>
        <v>doppelt</v>
      </c>
      <c r="G36" s="216" t="str">
        <f t="shared" si="4"/>
        <v>dreifach</v>
      </c>
    </row>
    <row r="37" spans="1:7">
      <c r="A37" s="215"/>
      <c r="B37" s="215"/>
      <c r="C37" s="215"/>
      <c r="F37" s="216" t="str">
        <f t="shared" si="3"/>
        <v>doppelt</v>
      </c>
      <c r="G37" s="216" t="str">
        <f t="shared" si="4"/>
        <v>dreifach</v>
      </c>
    </row>
    <row r="38" spans="1:7">
      <c r="A38" s="253"/>
      <c r="B38" s="215"/>
      <c r="C38" s="215"/>
      <c r="F38" s="216" t="str">
        <f t="shared" si="3"/>
        <v>doppelt</v>
      </c>
      <c r="G38" s="216" t="str">
        <f t="shared" si="4"/>
        <v>dreifach</v>
      </c>
    </row>
    <row r="39" spans="1:7">
      <c r="A39" s="215"/>
      <c r="B39" s="215"/>
      <c r="C39" s="215"/>
      <c r="F39" s="216" t="str">
        <f t="shared" si="3"/>
        <v>doppelt</v>
      </c>
      <c r="G39" s="216" t="str">
        <f t="shared" si="4"/>
        <v>dreifach</v>
      </c>
    </row>
    <row r="40" spans="1:7">
      <c r="A40" s="215"/>
      <c r="B40" s="215"/>
      <c r="C40" s="215"/>
      <c r="F40" s="216" t="str">
        <f t="shared" si="3"/>
        <v>doppelt</v>
      </c>
      <c r="G40" s="216" t="str">
        <f t="shared" si="4"/>
        <v>dreifach</v>
      </c>
    </row>
    <row r="41" spans="1:7">
      <c r="A41" s="215"/>
      <c r="B41" s="215"/>
      <c r="C41" s="215"/>
      <c r="F41" s="216" t="str">
        <f t="shared" si="3"/>
        <v>doppelt</v>
      </c>
      <c r="G41" s="216" t="str">
        <f t="shared" si="4"/>
        <v>dreifach</v>
      </c>
    </row>
    <row r="42" spans="1:7">
      <c r="A42" s="215"/>
      <c r="B42" s="215"/>
      <c r="C42" s="215"/>
      <c r="F42" s="216" t="str">
        <f t="shared" si="3"/>
        <v>doppelt</v>
      </c>
      <c r="G42" s="216" t="str">
        <f t="shared" si="4"/>
        <v>dreifach</v>
      </c>
    </row>
    <row r="43" spans="1:7">
      <c r="A43" s="215"/>
      <c r="B43" s="215"/>
      <c r="C43" s="215"/>
      <c r="F43" s="216" t="str">
        <f t="shared" si="3"/>
        <v>doppelt</v>
      </c>
      <c r="G43" s="216" t="str">
        <f t="shared" si="4"/>
        <v>dreifach</v>
      </c>
    </row>
    <row r="44" spans="1:7">
      <c r="A44" s="215"/>
      <c r="B44" s="215"/>
      <c r="C44" s="215"/>
      <c r="F44" s="216" t="str">
        <f t="shared" si="3"/>
        <v>doppelt</v>
      </c>
      <c r="G44" s="216" t="str">
        <f t="shared" si="4"/>
        <v>dreifach</v>
      </c>
    </row>
    <row r="45" spans="1:7">
      <c r="A45" s="215"/>
      <c r="B45" s="215"/>
      <c r="C45" s="215"/>
      <c r="F45" s="216" t="str">
        <f t="shared" si="3"/>
        <v>doppelt</v>
      </c>
      <c r="G45" s="216" t="str">
        <f t="shared" si="4"/>
        <v>dreifach</v>
      </c>
    </row>
    <row r="46" spans="1:7">
      <c r="A46" s="215"/>
      <c r="B46" s="215"/>
      <c r="C46" s="215"/>
      <c r="F46" s="216" t="str">
        <f t="shared" si="3"/>
        <v>doppelt</v>
      </c>
      <c r="G46" s="216" t="str">
        <f t="shared" si="4"/>
        <v>dreifach</v>
      </c>
    </row>
    <row r="47" spans="1:7">
      <c r="A47" s="215"/>
      <c r="B47" s="215"/>
      <c r="C47" s="215"/>
      <c r="F47" s="216" t="str">
        <f t="shared" si="3"/>
        <v>doppelt</v>
      </c>
      <c r="G47" s="216" t="str">
        <f t="shared" si="4"/>
        <v>dreifach</v>
      </c>
    </row>
    <row r="48" spans="1:7">
      <c r="A48" s="215"/>
      <c r="B48" s="215"/>
      <c r="C48" s="215"/>
      <c r="F48" s="216" t="str">
        <f t="shared" si="3"/>
        <v>doppelt</v>
      </c>
      <c r="G48" s="216" t="str">
        <f t="shared" si="4"/>
        <v>dreifach</v>
      </c>
    </row>
    <row r="49" spans="1:7">
      <c r="A49" s="215"/>
      <c r="B49" s="215"/>
      <c r="C49" s="215"/>
      <c r="F49" s="216" t="str">
        <f t="shared" si="3"/>
        <v>doppelt</v>
      </c>
      <c r="G49" s="216" t="str">
        <f t="shared" si="4"/>
        <v>dreifach</v>
      </c>
    </row>
    <row r="50" spans="1:7">
      <c r="A50" s="215"/>
      <c r="B50" s="215"/>
      <c r="C50" s="215"/>
      <c r="F50" s="216" t="str">
        <f t="shared" si="3"/>
        <v>doppelt</v>
      </c>
      <c r="G50" s="216" t="str">
        <f t="shared" si="4"/>
        <v>dreifach</v>
      </c>
    </row>
    <row r="51" spans="1:7">
      <c r="A51" s="215"/>
      <c r="B51" s="215"/>
      <c r="C51" s="215"/>
      <c r="F51" s="216" t="str">
        <f t="shared" si="3"/>
        <v>doppelt</v>
      </c>
      <c r="G51" s="216" t="str">
        <f t="shared" si="4"/>
        <v>dreifach</v>
      </c>
    </row>
    <row r="52" spans="1:7">
      <c r="A52" s="215"/>
      <c r="B52" s="215"/>
      <c r="C52" s="215"/>
      <c r="F52" s="216" t="str">
        <f t="shared" si="3"/>
        <v>doppelt</v>
      </c>
      <c r="G52" s="216" t="str">
        <f t="shared" si="4"/>
        <v>dreifach</v>
      </c>
    </row>
    <row r="53" spans="1:7">
      <c r="A53" s="215"/>
      <c r="B53" s="215"/>
      <c r="C53" s="215"/>
      <c r="F53" s="216" t="str">
        <f t="shared" si="3"/>
        <v>doppelt</v>
      </c>
      <c r="G53" s="216" t="str">
        <f t="shared" si="4"/>
        <v>dreifach</v>
      </c>
    </row>
    <row r="54" spans="1:7">
      <c r="A54" s="215"/>
      <c r="B54" s="215"/>
      <c r="C54" s="215"/>
      <c r="F54" s="216" t="str">
        <f t="shared" si="3"/>
        <v>doppelt</v>
      </c>
      <c r="G54" s="216" t="str">
        <f t="shared" si="4"/>
        <v>dreifach</v>
      </c>
    </row>
    <row r="55" spans="1:7">
      <c r="A55" s="215"/>
      <c r="B55" s="215"/>
      <c r="C55" s="215"/>
      <c r="F55" s="216" t="str">
        <f t="shared" si="3"/>
        <v>doppelt</v>
      </c>
      <c r="G55" s="216" t="str">
        <f t="shared" si="4"/>
        <v>dreifach</v>
      </c>
    </row>
    <row r="56" spans="1:7">
      <c r="A56" s="215"/>
      <c r="B56" s="215"/>
      <c r="C56" s="215"/>
      <c r="F56" s="216" t="str">
        <f t="shared" si="3"/>
        <v>doppelt</v>
      </c>
      <c r="G56" s="216" t="str">
        <f t="shared" si="4"/>
        <v>dreifach</v>
      </c>
    </row>
    <row r="57" spans="1:7">
      <c r="A57" s="215"/>
      <c r="B57" s="215"/>
      <c r="C57" s="215"/>
      <c r="F57" s="216" t="str">
        <f t="shared" si="3"/>
        <v>doppelt</v>
      </c>
      <c r="G57" s="216" t="str">
        <f t="shared" si="4"/>
        <v>dreifach</v>
      </c>
    </row>
    <row r="58" spans="1:7">
      <c r="A58" s="215"/>
      <c r="B58" s="215"/>
      <c r="C58" s="215"/>
      <c r="F58" s="216" t="str">
        <f t="shared" si="3"/>
        <v>doppelt</v>
      </c>
      <c r="G58" s="216" t="str">
        <f t="shared" si="4"/>
        <v>dreifach</v>
      </c>
    </row>
    <row r="59" spans="1:7">
      <c r="A59" s="215"/>
      <c r="B59" s="215"/>
      <c r="C59" s="215"/>
      <c r="F59" s="216" t="str">
        <f t="shared" si="3"/>
        <v>doppelt</v>
      </c>
      <c r="G59" s="216" t="str">
        <f t="shared" si="4"/>
        <v>dreifach</v>
      </c>
    </row>
    <row r="60" spans="1:7">
      <c r="A60" s="215"/>
      <c r="B60" s="215"/>
      <c r="C60" s="215"/>
      <c r="F60" s="216" t="str">
        <f t="shared" si="3"/>
        <v>doppelt</v>
      </c>
      <c r="G60" s="216" t="str">
        <f t="shared" si="4"/>
        <v>dreifach</v>
      </c>
    </row>
    <row r="61" spans="1:7">
      <c r="A61" s="215"/>
      <c r="B61" s="215"/>
      <c r="C61" s="215"/>
      <c r="F61" s="216" t="str">
        <f t="shared" si="3"/>
        <v>doppelt</v>
      </c>
      <c r="G61" s="216" t="str">
        <f t="shared" si="4"/>
        <v>dreifach</v>
      </c>
    </row>
    <row r="62" spans="1:7">
      <c r="A62" s="215"/>
      <c r="B62" s="215"/>
      <c r="C62" s="215"/>
      <c r="F62" s="216" t="str">
        <f t="shared" si="3"/>
        <v>doppelt</v>
      </c>
      <c r="G62" s="216" t="str">
        <f t="shared" si="4"/>
        <v>dreifach</v>
      </c>
    </row>
    <row r="63" spans="1:7">
      <c r="A63" s="215"/>
      <c r="B63" s="215"/>
      <c r="C63" s="215"/>
      <c r="F63" s="216" t="str">
        <f t="shared" si="3"/>
        <v>doppelt</v>
      </c>
      <c r="G63" s="216" t="str">
        <f t="shared" si="4"/>
        <v>dreifach</v>
      </c>
    </row>
    <row r="64" spans="1:7">
      <c r="A64" s="215"/>
      <c r="B64" s="215"/>
      <c r="C64" s="215"/>
      <c r="F64" s="216" t="str">
        <f t="shared" si="3"/>
        <v>doppelt</v>
      </c>
      <c r="G64" s="216" t="str">
        <f t="shared" si="4"/>
        <v>dreifach</v>
      </c>
    </row>
    <row r="65" spans="1:7">
      <c r="A65" s="215"/>
      <c r="B65" s="215"/>
      <c r="C65" s="215"/>
      <c r="F65" s="216" t="str">
        <f t="shared" si="3"/>
        <v>doppelt</v>
      </c>
      <c r="G65" s="216" t="str">
        <f t="shared" si="4"/>
        <v>dreifach</v>
      </c>
    </row>
    <row r="66" spans="1:7">
      <c r="A66" s="215"/>
      <c r="B66" s="215"/>
      <c r="C66" s="215"/>
      <c r="F66" s="216" t="str">
        <f t="shared" si="3"/>
        <v>doppelt</v>
      </c>
      <c r="G66" s="216" t="str">
        <f t="shared" si="4"/>
        <v>dreifach</v>
      </c>
    </row>
    <row r="67" spans="1:7">
      <c r="A67" s="215"/>
      <c r="B67" s="215"/>
      <c r="C67" s="215"/>
      <c r="F67" s="216" t="str">
        <f t="shared" si="3"/>
        <v>doppelt</v>
      </c>
      <c r="G67" s="216" t="str">
        <f t="shared" si="4"/>
        <v>dreifach</v>
      </c>
    </row>
    <row r="68" spans="1:7">
      <c r="A68" s="215"/>
      <c r="B68" s="215"/>
      <c r="C68" s="215"/>
      <c r="F68" s="216" t="str">
        <f t="shared" ref="F68:F100" si="5">IF(A68=B69,"doppelt","")</f>
        <v>doppelt</v>
      </c>
      <c r="G68" s="216" t="str">
        <f t="shared" ref="G68:G100" si="6">IF(A68=C70,"dreifach","")</f>
        <v>dreifach</v>
      </c>
    </row>
    <row r="69" spans="1:7">
      <c r="A69" s="215"/>
      <c r="B69" s="215"/>
      <c r="C69" s="215"/>
      <c r="F69" s="216" t="str">
        <f t="shared" si="5"/>
        <v>doppelt</v>
      </c>
      <c r="G69" s="216" t="str">
        <f t="shared" si="6"/>
        <v>dreifach</v>
      </c>
    </row>
    <row r="70" spans="1:7">
      <c r="A70" s="215"/>
      <c r="B70" s="215"/>
      <c r="C70" s="215"/>
      <c r="F70" s="216" t="str">
        <f t="shared" si="5"/>
        <v>doppelt</v>
      </c>
      <c r="G70" s="216" t="str">
        <f t="shared" si="6"/>
        <v>dreifach</v>
      </c>
    </row>
    <row r="71" spans="1:7">
      <c r="A71" s="215"/>
      <c r="B71" s="215"/>
      <c r="C71" s="215"/>
      <c r="F71" s="216" t="str">
        <f t="shared" si="5"/>
        <v>doppelt</v>
      </c>
      <c r="G71" s="216" t="str">
        <f t="shared" si="6"/>
        <v>dreifach</v>
      </c>
    </row>
    <row r="72" spans="1:7">
      <c r="A72" s="215"/>
      <c r="B72" s="215"/>
      <c r="C72" s="215"/>
      <c r="F72" s="216" t="str">
        <f t="shared" si="5"/>
        <v>doppelt</v>
      </c>
      <c r="G72" s="216" t="str">
        <f t="shared" si="6"/>
        <v>dreifach</v>
      </c>
    </row>
    <row r="73" spans="1:7">
      <c r="A73" s="215"/>
      <c r="B73" s="215"/>
      <c r="C73" s="215"/>
      <c r="F73" s="216" t="str">
        <f t="shared" si="5"/>
        <v>doppelt</v>
      </c>
      <c r="G73" s="216" t="str">
        <f t="shared" si="6"/>
        <v>dreifach</v>
      </c>
    </row>
    <row r="74" spans="1:7">
      <c r="A74" s="215"/>
      <c r="B74" s="215"/>
      <c r="C74" s="215"/>
      <c r="F74" s="216" t="str">
        <f t="shared" si="5"/>
        <v>doppelt</v>
      </c>
      <c r="G74" s="216" t="str">
        <f t="shared" si="6"/>
        <v>dreifach</v>
      </c>
    </row>
    <row r="75" spans="1:7">
      <c r="B75" s="215"/>
      <c r="C75" s="215"/>
      <c r="F75" s="216" t="str">
        <f t="shared" si="5"/>
        <v>doppelt</v>
      </c>
      <c r="G75" s="216" t="str">
        <f t="shared" si="6"/>
        <v>dreifach</v>
      </c>
    </row>
    <row r="76" spans="1:7">
      <c r="B76" s="215"/>
      <c r="C76" s="215"/>
      <c r="F76" s="216" t="str">
        <f t="shared" si="5"/>
        <v>doppelt</v>
      </c>
      <c r="G76" s="216" t="str">
        <f t="shared" si="6"/>
        <v>dreifach</v>
      </c>
    </row>
    <row r="77" spans="1:7">
      <c r="B77" s="215"/>
      <c r="C77" s="215"/>
      <c r="F77" s="216" t="str">
        <f t="shared" si="5"/>
        <v>doppelt</v>
      </c>
      <c r="G77" s="216" t="str">
        <f t="shared" si="6"/>
        <v>dreifach</v>
      </c>
    </row>
    <row r="78" spans="1:7">
      <c r="B78" s="215"/>
      <c r="C78" s="215"/>
      <c r="F78" s="216" t="str">
        <f t="shared" si="5"/>
        <v>doppelt</v>
      </c>
      <c r="G78" s="216" t="str">
        <f t="shared" si="6"/>
        <v>dreifach</v>
      </c>
    </row>
    <row r="79" spans="1:7">
      <c r="B79" s="215"/>
      <c r="C79" s="215"/>
      <c r="F79" s="216" t="str">
        <f t="shared" si="5"/>
        <v>doppelt</v>
      </c>
      <c r="G79" s="216" t="str">
        <f t="shared" si="6"/>
        <v>dreifach</v>
      </c>
    </row>
    <row r="80" spans="1:7">
      <c r="B80" s="215"/>
      <c r="C80" s="215"/>
      <c r="F80" s="216" t="str">
        <f t="shared" si="5"/>
        <v>doppelt</v>
      </c>
      <c r="G80" s="216" t="str">
        <f t="shared" si="6"/>
        <v>dreifach</v>
      </c>
    </row>
    <row r="81" spans="2:7">
      <c r="B81" s="215"/>
      <c r="C81" s="215"/>
      <c r="F81" s="216" t="str">
        <f t="shared" si="5"/>
        <v>doppelt</v>
      </c>
      <c r="G81" s="216" t="str">
        <f t="shared" si="6"/>
        <v>dreifach</v>
      </c>
    </row>
    <row r="82" spans="2:7">
      <c r="B82" s="215"/>
      <c r="C82" s="215"/>
      <c r="F82" s="216" t="str">
        <f t="shared" si="5"/>
        <v>doppelt</v>
      </c>
      <c r="G82" s="216" t="str">
        <f t="shared" si="6"/>
        <v>dreifach</v>
      </c>
    </row>
    <row r="83" spans="2:7">
      <c r="B83" s="215"/>
      <c r="C83" s="215"/>
      <c r="F83" s="216" t="str">
        <f t="shared" si="5"/>
        <v>doppelt</v>
      </c>
      <c r="G83" s="216" t="str">
        <f t="shared" si="6"/>
        <v>dreifach</v>
      </c>
    </row>
    <row r="84" spans="2:7">
      <c r="B84" s="215"/>
      <c r="C84" s="215"/>
      <c r="F84" s="216" t="str">
        <f t="shared" si="5"/>
        <v>doppelt</v>
      </c>
      <c r="G84" s="216" t="str">
        <f t="shared" si="6"/>
        <v>dreifach</v>
      </c>
    </row>
    <row r="85" spans="2:7">
      <c r="B85" s="215"/>
      <c r="C85" s="215"/>
      <c r="F85" s="216" t="str">
        <f t="shared" si="5"/>
        <v>doppelt</v>
      </c>
      <c r="G85" s="216" t="str">
        <f t="shared" si="6"/>
        <v>dreifach</v>
      </c>
    </row>
    <row r="86" spans="2:7">
      <c r="B86" s="215"/>
      <c r="C86" s="215"/>
      <c r="F86" s="216" t="str">
        <f t="shared" si="5"/>
        <v>doppelt</v>
      </c>
      <c r="G86" s="216" t="str">
        <f t="shared" si="6"/>
        <v>dreifach</v>
      </c>
    </row>
    <row r="87" spans="2:7">
      <c r="B87" s="215"/>
      <c r="C87" s="215"/>
      <c r="F87" s="216" t="str">
        <f t="shared" si="5"/>
        <v>doppelt</v>
      </c>
      <c r="G87" s="216" t="str">
        <f t="shared" si="6"/>
        <v>dreifach</v>
      </c>
    </row>
    <row r="88" spans="2:7">
      <c r="B88" s="215"/>
      <c r="C88" s="215"/>
      <c r="F88" s="216" t="str">
        <f t="shared" si="5"/>
        <v>doppelt</v>
      </c>
      <c r="G88" s="216" t="str">
        <f t="shared" si="6"/>
        <v>dreifach</v>
      </c>
    </row>
    <row r="89" spans="2:7">
      <c r="B89" s="215"/>
      <c r="C89" s="215"/>
      <c r="F89" s="216" t="str">
        <f t="shared" si="5"/>
        <v>doppelt</v>
      </c>
      <c r="G89" s="216" t="str">
        <f t="shared" si="6"/>
        <v>dreifach</v>
      </c>
    </row>
    <row r="90" spans="2:7">
      <c r="B90" s="215"/>
      <c r="C90" s="215"/>
      <c r="F90" s="216" t="str">
        <f t="shared" si="5"/>
        <v>doppelt</v>
      </c>
      <c r="G90" s="216" t="str">
        <f t="shared" si="6"/>
        <v>dreifach</v>
      </c>
    </row>
    <row r="91" spans="2:7">
      <c r="B91" s="215"/>
      <c r="C91" s="215"/>
      <c r="F91" s="216" t="str">
        <f t="shared" si="5"/>
        <v>doppelt</v>
      </c>
      <c r="G91" s="216" t="str">
        <f t="shared" si="6"/>
        <v>dreifach</v>
      </c>
    </row>
    <row r="92" spans="2:7">
      <c r="B92" s="215"/>
      <c r="C92" s="215"/>
      <c r="F92" s="216" t="str">
        <f t="shared" si="5"/>
        <v>doppelt</v>
      </c>
      <c r="G92" s="216" t="str">
        <f t="shared" si="6"/>
        <v>dreifach</v>
      </c>
    </row>
    <row r="93" spans="2:7">
      <c r="B93" s="215"/>
      <c r="C93" s="215"/>
      <c r="F93" s="216" t="str">
        <f t="shared" si="5"/>
        <v>doppelt</v>
      </c>
      <c r="G93" s="216" t="str">
        <f t="shared" si="6"/>
        <v>dreifach</v>
      </c>
    </row>
    <row r="94" spans="2:7">
      <c r="B94" s="215"/>
      <c r="C94" s="215"/>
      <c r="F94" s="216" t="str">
        <f t="shared" si="5"/>
        <v>doppelt</v>
      </c>
      <c r="G94" s="216" t="str">
        <f t="shared" si="6"/>
        <v>dreifach</v>
      </c>
    </row>
    <row r="95" spans="2:7">
      <c r="B95" s="215"/>
      <c r="C95" s="215"/>
      <c r="F95" s="216" t="str">
        <f t="shared" si="5"/>
        <v>doppelt</v>
      </c>
      <c r="G95" s="216" t="str">
        <f t="shared" si="6"/>
        <v>dreifach</v>
      </c>
    </row>
    <row r="96" spans="2:7">
      <c r="B96" s="215"/>
      <c r="C96" s="215"/>
      <c r="F96" s="216" t="str">
        <f t="shared" si="5"/>
        <v>doppelt</v>
      </c>
      <c r="G96" s="216" t="str">
        <f t="shared" si="6"/>
        <v>dreifach</v>
      </c>
    </row>
    <row r="97" spans="2:7">
      <c r="B97" s="215"/>
      <c r="C97" s="215"/>
      <c r="F97" s="216" t="str">
        <f t="shared" si="5"/>
        <v>doppelt</v>
      </c>
      <c r="G97" s="216" t="str">
        <f t="shared" si="6"/>
        <v>dreifach</v>
      </c>
    </row>
    <row r="98" spans="2:7">
      <c r="B98" s="215"/>
      <c r="C98" s="215"/>
      <c r="F98" s="216" t="str">
        <f t="shared" si="5"/>
        <v>doppelt</v>
      </c>
      <c r="G98" s="216" t="str">
        <f t="shared" si="6"/>
        <v>dreifach</v>
      </c>
    </row>
    <row r="99" spans="2:7">
      <c r="B99" s="215"/>
      <c r="C99" s="215"/>
      <c r="F99" s="216" t="str">
        <f t="shared" si="5"/>
        <v>doppelt</v>
      </c>
      <c r="G99" s="216" t="str">
        <f t="shared" si="6"/>
        <v>dreifach</v>
      </c>
    </row>
    <row r="100" spans="2:7">
      <c r="B100" s="215"/>
      <c r="C100" s="215"/>
      <c r="F100" s="216" t="str">
        <f t="shared" si="5"/>
        <v>doppelt</v>
      </c>
      <c r="G100" s="216" t="str">
        <f t="shared" si="6"/>
        <v>dreifach</v>
      </c>
    </row>
  </sheetData>
  <autoFilter ref="A2:D68"/>
  <sortState ref="A4:F73">
    <sortCondition ref="A73" customList="Jan,Feb,Mar,Apr,May,Jun,Jul,Aug,Sep,Oct,Nov,Dec"/>
  </sortState>
  <mergeCells count="1">
    <mergeCell ref="F1:G1"/>
  </mergeCells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0" r:id="rId1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N108"/>
  <sheetViews>
    <sheetView workbookViewId="0">
      <pane ySplit="2" topLeftCell="A3" activePane="bottomLeft" state="frozen"/>
      <selection activeCell="I22" sqref="I22"/>
      <selection pane="bottomLeft" activeCell="O20" sqref="O20"/>
    </sheetView>
  </sheetViews>
  <sheetFormatPr baseColWidth="10" defaultRowHeight="12.75"/>
  <cols>
    <col min="1" max="1" width="11.42578125" style="198"/>
    <col min="2" max="2" width="10.5703125" style="198" customWidth="1"/>
    <col min="3" max="3" width="11.42578125" style="198"/>
    <col min="4" max="4" width="16.140625" style="198" customWidth="1"/>
    <col min="5" max="11" width="5.140625" style="198" customWidth="1"/>
    <col min="12" max="12" width="5.42578125" style="198" customWidth="1"/>
    <col min="13" max="16384" width="11.42578125" style="198"/>
  </cols>
  <sheetData>
    <row r="1" spans="1:14" ht="20.25">
      <c r="A1" s="450" t="s">
        <v>305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</row>
    <row r="2" spans="1:14">
      <c r="A2" s="199" t="s">
        <v>306</v>
      </c>
      <c r="B2" s="199" t="s">
        <v>307</v>
      </c>
      <c r="C2" s="199" t="s">
        <v>1</v>
      </c>
      <c r="D2" s="199" t="s">
        <v>0</v>
      </c>
      <c r="E2" s="199">
        <v>40</v>
      </c>
      <c r="F2" s="199">
        <v>50</v>
      </c>
      <c r="G2" s="199">
        <v>60</v>
      </c>
      <c r="H2" s="199">
        <v>70</v>
      </c>
      <c r="I2" s="199">
        <v>80</v>
      </c>
      <c r="J2" s="199">
        <v>90</v>
      </c>
      <c r="K2" s="199">
        <v>100</v>
      </c>
      <c r="L2" s="200" t="s">
        <v>308</v>
      </c>
    </row>
    <row r="3" spans="1:14">
      <c r="A3" s="201"/>
      <c r="B3" s="202"/>
      <c r="C3" s="201"/>
      <c r="D3" s="201"/>
      <c r="E3" s="203">
        <v>2001</v>
      </c>
      <c r="F3" s="432">
        <f t="shared" ref="F3:K12" si="0">E3+10</f>
        <v>2011</v>
      </c>
      <c r="G3" s="433">
        <f t="shared" si="0"/>
        <v>2021</v>
      </c>
      <c r="H3" s="432">
        <f t="shared" si="0"/>
        <v>2031</v>
      </c>
      <c r="I3" s="432">
        <f t="shared" si="0"/>
        <v>2041</v>
      </c>
      <c r="J3" s="432">
        <f t="shared" si="0"/>
        <v>2051</v>
      </c>
      <c r="K3" s="432">
        <f t="shared" si="0"/>
        <v>2061</v>
      </c>
      <c r="L3" s="434">
        <f t="shared" ref="L3:L33" ca="1" si="1">DATEDIF(B3,TODAY(),"y")</f>
        <v>119</v>
      </c>
      <c r="N3" s="198" t="s">
        <v>1287</v>
      </c>
    </row>
    <row r="4" spans="1:14">
      <c r="A4" s="201"/>
      <c r="B4" s="202"/>
      <c r="C4" s="201"/>
      <c r="D4" s="201"/>
      <c r="E4" s="203"/>
      <c r="F4" s="432">
        <f t="shared" si="0"/>
        <v>10</v>
      </c>
      <c r="G4" s="433">
        <f t="shared" si="0"/>
        <v>20</v>
      </c>
      <c r="H4" s="432">
        <f t="shared" si="0"/>
        <v>30</v>
      </c>
      <c r="I4" s="432">
        <f t="shared" si="0"/>
        <v>40</v>
      </c>
      <c r="J4" s="432">
        <f t="shared" si="0"/>
        <v>50</v>
      </c>
      <c r="K4" s="432">
        <f t="shared" si="0"/>
        <v>60</v>
      </c>
      <c r="L4" s="434">
        <f t="shared" ca="1" si="1"/>
        <v>119</v>
      </c>
    </row>
    <row r="5" spans="1:14">
      <c r="A5" s="201"/>
      <c r="B5" s="205"/>
      <c r="C5" s="201"/>
      <c r="D5" s="201"/>
      <c r="E5" s="203"/>
      <c r="F5" s="432">
        <f t="shared" si="0"/>
        <v>10</v>
      </c>
      <c r="G5" s="433">
        <f t="shared" si="0"/>
        <v>20</v>
      </c>
      <c r="H5" s="432">
        <f t="shared" si="0"/>
        <v>30</v>
      </c>
      <c r="I5" s="432">
        <f t="shared" si="0"/>
        <v>40</v>
      </c>
      <c r="J5" s="432">
        <f t="shared" si="0"/>
        <v>50</v>
      </c>
      <c r="K5" s="432">
        <f t="shared" si="0"/>
        <v>60</v>
      </c>
      <c r="L5" s="434">
        <f t="shared" ca="1" si="1"/>
        <v>119</v>
      </c>
    </row>
    <row r="6" spans="1:14">
      <c r="B6" s="202"/>
      <c r="E6" s="203"/>
      <c r="F6" s="432">
        <f t="shared" si="0"/>
        <v>10</v>
      </c>
      <c r="G6" s="432">
        <f t="shared" si="0"/>
        <v>20</v>
      </c>
      <c r="H6" s="432">
        <f t="shared" si="0"/>
        <v>30</v>
      </c>
      <c r="I6" s="432">
        <f t="shared" si="0"/>
        <v>40</v>
      </c>
      <c r="J6" s="432">
        <f t="shared" si="0"/>
        <v>50</v>
      </c>
      <c r="K6" s="432">
        <f t="shared" si="0"/>
        <v>60</v>
      </c>
      <c r="L6" s="435">
        <f t="shared" ca="1" si="1"/>
        <v>119</v>
      </c>
    </row>
    <row r="7" spans="1:14">
      <c r="A7" s="201"/>
      <c r="B7" s="202"/>
      <c r="C7" s="206"/>
      <c r="D7" s="206"/>
      <c r="E7" s="203"/>
      <c r="F7" s="432">
        <f t="shared" si="0"/>
        <v>10</v>
      </c>
      <c r="G7" s="432">
        <f t="shared" si="0"/>
        <v>20</v>
      </c>
      <c r="H7" s="433">
        <f t="shared" si="0"/>
        <v>30</v>
      </c>
      <c r="I7" s="432">
        <f t="shared" si="0"/>
        <v>40</v>
      </c>
      <c r="J7" s="432">
        <f t="shared" si="0"/>
        <v>50</v>
      </c>
      <c r="K7" s="432">
        <f t="shared" si="0"/>
        <v>60</v>
      </c>
      <c r="L7" s="434">
        <f t="shared" ca="1" si="1"/>
        <v>119</v>
      </c>
    </row>
    <row r="8" spans="1:14">
      <c r="A8" s="201"/>
      <c r="B8" s="202"/>
      <c r="E8" s="203"/>
      <c r="F8" s="432">
        <f t="shared" si="0"/>
        <v>10</v>
      </c>
      <c r="G8" s="433">
        <f t="shared" si="0"/>
        <v>20</v>
      </c>
      <c r="H8" s="432">
        <f t="shared" si="0"/>
        <v>30</v>
      </c>
      <c r="I8" s="432">
        <f t="shared" si="0"/>
        <v>40</v>
      </c>
      <c r="J8" s="432">
        <f t="shared" si="0"/>
        <v>50</v>
      </c>
      <c r="K8" s="432">
        <f t="shared" si="0"/>
        <v>60</v>
      </c>
      <c r="L8" s="434">
        <f t="shared" ca="1" si="1"/>
        <v>119</v>
      </c>
    </row>
    <row r="9" spans="1:14">
      <c r="A9" s="201"/>
      <c r="B9" s="202"/>
      <c r="C9" s="206"/>
      <c r="D9" s="206"/>
      <c r="E9" s="203"/>
      <c r="F9" s="432">
        <f t="shared" si="0"/>
        <v>10</v>
      </c>
      <c r="G9" s="432">
        <f t="shared" si="0"/>
        <v>20</v>
      </c>
      <c r="H9" s="432">
        <f t="shared" si="0"/>
        <v>30</v>
      </c>
      <c r="I9" s="432">
        <f t="shared" si="0"/>
        <v>40</v>
      </c>
      <c r="J9" s="432">
        <f t="shared" si="0"/>
        <v>50</v>
      </c>
      <c r="K9" s="432">
        <f t="shared" si="0"/>
        <v>60</v>
      </c>
      <c r="L9" s="434">
        <f t="shared" ca="1" si="1"/>
        <v>119</v>
      </c>
    </row>
    <row r="10" spans="1:14">
      <c r="A10" s="201"/>
      <c r="B10" s="202"/>
      <c r="C10" s="201"/>
      <c r="D10" s="201"/>
      <c r="E10" s="203"/>
      <c r="F10" s="432">
        <f t="shared" si="0"/>
        <v>10</v>
      </c>
      <c r="G10" s="433">
        <f t="shared" si="0"/>
        <v>20</v>
      </c>
      <c r="H10" s="432">
        <f t="shared" si="0"/>
        <v>30</v>
      </c>
      <c r="I10" s="432">
        <f t="shared" si="0"/>
        <v>40</v>
      </c>
      <c r="J10" s="432">
        <f t="shared" si="0"/>
        <v>50</v>
      </c>
      <c r="K10" s="432">
        <f t="shared" si="0"/>
        <v>60</v>
      </c>
      <c r="L10" s="434">
        <f t="shared" ca="1" si="1"/>
        <v>119</v>
      </c>
    </row>
    <row r="11" spans="1:14">
      <c r="A11" s="201"/>
      <c r="B11" s="202"/>
      <c r="C11" s="206"/>
      <c r="D11" s="206"/>
      <c r="E11" s="203"/>
      <c r="F11" s="433">
        <f t="shared" si="0"/>
        <v>10</v>
      </c>
      <c r="G11" s="432">
        <f t="shared" si="0"/>
        <v>20</v>
      </c>
      <c r="H11" s="432">
        <f t="shared" si="0"/>
        <v>30</v>
      </c>
      <c r="I11" s="432">
        <f t="shared" si="0"/>
        <v>40</v>
      </c>
      <c r="J11" s="432">
        <f t="shared" si="0"/>
        <v>50</v>
      </c>
      <c r="K11" s="432">
        <f t="shared" si="0"/>
        <v>60</v>
      </c>
      <c r="L11" s="434">
        <f t="shared" ca="1" si="1"/>
        <v>119</v>
      </c>
    </row>
    <row r="12" spans="1:14">
      <c r="A12" s="201"/>
      <c r="B12" s="202"/>
      <c r="C12" s="206"/>
      <c r="D12" s="206"/>
      <c r="E12" s="203"/>
      <c r="F12" s="432">
        <f t="shared" si="0"/>
        <v>10</v>
      </c>
      <c r="G12" s="433">
        <f t="shared" si="0"/>
        <v>20</v>
      </c>
      <c r="H12" s="432">
        <f t="shared" si="0"/>
        <v>30</v>
      </c>
      <c r="I12" s="432">
        <f t="shared" si="0"/>
        <v>40</v>
      </c>
      <c r="J12" s="432">
        <f t="shared" si="0"/>
        <v>50</v>
      </c>
      <c r="K12" s="432">
        <f t="shared" si="0"/>
        <v>60</v>
      </c>
      <c r="L12" s="434">
        <f t="shared" ca="1" si="1"/>
        <v>119</v>
      </c>
    </row>
    <row r="13" spans="1:14">
      <c r="A13" s="201"/>
      <c r="B13" s="202"/>
      <c r="C13" s="206"/>
      <c r="D13" s="206"/>
      <c r="E13" s="203"/>
      <c r="F13" s="432">
        <f t="shared" ref="F13:K21" si="2">E13+10</f>
        <v>10</v>
      </c>
      <c r="G13" s="432">
        <f t="shared" si="2"/>
        <v>20</v>
      </c>
      <c r="H13" s="432">
        <f t="shared" si="2"/>
        <v>30</v>
      </c>
      <c r="I13" s="432">
        <f t="shared" si="2"/>
        <v>40</v>
      </c>
      <c r="J13" s="432">
        <f t="shared" si="2"/>
        <v>50</v>
      </c>
      <c r="K13" s="432">
        <f t="shared" si="2"/>
        <v>60</v>
      </c>
      <c r="L13" s="434">
        <f t="shared" ca="1" si="1"/>
        <v>119</v>
      </c>
    </row>
    <row r="14" spans="1:14">
      <c r="A14" s="201"/>
      <c r="B14" s="202"/>
      <c r="C14" s="206"/>
      <c r="D14" s="206"/>
      <c r="E14" s="203"/>
      <c r="F14" s="432">
        <f t="shared" si="2"/>
        <v>10</v>
      </c>
      <c r="G14" s="432">
        <f t="shared" si="2"/>
        <v>20</v>
      </c>
      <c r="H14" s="432">
        <f t="shared" si="2"/>
        <v>30</v>
      </c>
      <c r="I14" s="432">
        <f t="shared" si="2"/>
        <v>40</v>
      </c>
      <c r="J14" s="432">
        <f t="shared" si="2"/>
        <v>50</v>
      </c>
      <c r="K14" s="432">
        <f t="shared" si="2"/>
        <v>60</v>
      </c>
      <c r="L14" s="434">
        <f t="shared" ca="1" si="1"/>
        <v>119</v>
      </c>
    </row>
    <row r="15" spans="1:14">
      <c r="A15" s="201"/>
      <c r="B15" s="202"/>
      <c r="C15" s="206"/>
      <c r="D15" s="206"/>
      <c r="E15" s="203"/>
      <c r="F15" s="433">
        <f t="shared" si="2"/>
        <v>10</v>
      </c>
      <c r="G15" s="432">
        <f t="shared" si="2"/>
        <v>20</v>
      </c>
      <c r="H15" s="432">
        <f t="shared" si="2"/>
        <v>30</v>
      </c>
      <c r="I15" s="432">
        <f t="shared" si="2"/>
        <v>40</v>
      </c>
      <c r="J15" s="432">
        <f t="shared" si="2"/>
        <v>50</v>
      </c>
      <c r="K15" s="432">
        <f t="shared" si="2"/>
        <v>60</v>
      </c>
      <c r="L15" s="434">
        <f t="shared" ca="1" si="1"/>
        <v>119</v>
      </c>
    </row>
    <row r="16" spans="1:14">
      <c r="A16" s="201"/>
      <c r="B16" s="202"/>
      <c r="C16" s="201"/>
      <c r="D16" s="201"/>
      <c r="E16" s="203"/>
      <c r="F16" s="432">
        <f t="shared" si="2"/>
        <v>10</v>
      </c>
      <c r="G16" s="433">
        <f t="shared" si="2"/>
        <v>20</v>
      </c>
      <c r="H16" s="432">
        <f t="shared" si="2"/>
        <v>30</v>
      </c>
      <c r="I16" s="432">
        <f t="shared" si="2"/>
        <v>40</v>
      </c>
      <c r="J16" s="432">
        <f t="shared" si="2"/>
        <v>50</v>
      </c>
      <c r="K16" s="432">
        <f t="shared" si="2"/>
        <v>60</v>
      </c>
      <c r="L16" s="434">
        <f t="shared" ca="1" si="1"/>
        <v>119</v>
      </c>
    </row>
    <row r="17" spans="1:12">
      <c r="A17" s="201"/>
      <c r="B17" s="202"/>
      <c r="C17" s="206"/>
      <c r="D17" s="206"/>
      <c r="E17" s="203"/>
      <c r="F17" s="432">
        <f t="shared" si="2"/>
        <v>10</v>
      </c>
      <c r="G17" s="432">
        <f t="shared" si="2"/>
        <v>20</v>
      </c>
      <c r="H17" s="432">
        <f t="shared" si="2"/>
        <v>30</v>
      </c>
      <c r="I17" s="432">
        <f t="shared" si="2"/>
        <v>40</v>
      </c>
      <c r="J17" s="432">
        <f t="shared" si="2"/>
        <v>50</v>
      </c>
      <c r="K17" s="432">
        <f t="shared" si="2"/>
        <v>60</v>
      </c>
      <c r="L17" s="434">
        <f t="shared" ca="1" si="1"/>
        <v>119</v>
      </c>
    </row>
    <row r="18" spans="1:12">
      <c r="A18" s="201"/>
      <c r="B18" s="202"/>
      <c r="C18" s="206"/>
      <c r="D18" s="206"/>
      <c r="E18" s="203"/>
      <c r="F18" s="432">
        <f t="shared" si="2"/>
        <v>10</v>
      </c>
      <c r="G18" s="432">
        <f t="shared" si="2"/>
        <v>20</v>
      </c>
      <c r="H18" s="432">
        <f t="shared" si="2"/>
        <v>30</v>
      </c>
      <c r="I18" s="432">
        <f t="shared" si="2"/>
        <v>40</v>
      </c>
      <c r="J18" s="432">
        <f t="shared" si="2"/>
        <v>50</v>
      </c>
      <c r="K18" s="432">
        <f t="shared" si="2"/>
        <v>60</v>
      </c>
      <c r="L18" s="434">
        <f t="shared" ca="1" si="1"/>
        <v>119</v>
      </c>
    </row>
    <row r="19" spans="1:12">
      <c r="A19" s="201"/>
      <c r="B19" s="207"/>
      <c r="C19" s="208"/>
      <c r="D19" s="206"/>
      <c r="E19" s="203"/>
      <c r="F19" s="432">
        <f t="shared" si="2"/>
        <v>10</v>
      </c>
      <c r="G19" s="432">
        <f t="shared" si="2"/>
        <v>20</v>
      </c>
      <c r="H19" s="432">
        <f t="shared" si="2"/>
        <v>30</v>
      </c>
      <c r="I19" s="432">
        <f t="shared" si="2"/>
        <v>40</v>
      </c>
      <c r="J19" s="432">
        <f t="shared" si="2"/>
        <v>50</v>
      </c>
      <c r="K19" s="432">
        <f t="shared" si="2"/>
        <v>60</v>
      </c>
      <c r="L19" s="434">
        <f t="shared" ca="1" si="1"/>
        <v>119</v>
      </c>
    </row>
    <row r="20" spans="1:12">
      <c r="A20" s="201"/>
      <c r="B20" s="202"/>
      <c r="C20" s="201"/>
      <c r="D20" s="201"/>
      <c r="E20" s="203"/>
      <c r="F20" s="432">
        <f t="shared" si="2"/>
        <v>10</v>
      </c>
      <c r="G20" s="433">
        <f t="shared" si="2"/>
        <v>20</v>
      </c>
      <c r="H20" s="432">
        <f t="shared" si="2"/>
        <v>30</v>
      </c>
      <c r="I20" s="432">
        <f t="shared" si="2"/>
        <v>40</v>
      </c>
      <c r="J20" s="432">
        <f t="shared" si="2"/>
        <v>50</v>
      </c>
      <c r="K20" s="432">
        <f t="shared" si="2"/>
        <v>60</v>
      </c>
      <c r="L20" s="434">
        <f t="shared" ca="1" si="1"/>
        <v>119</v>
      </c>
    </row>
    <row r="21" spans="1:12">
      <c r="A21" s="201"/>
      <c r="B21" s="202"/>
      <c r="C21" s="206"/>
      <c r="D21" s="206"/>
      <c r="E21" s="203"/>
      <c r="F21" s="432">
        <f t="shared" si="2"/>
        <v>10</v>
      </c>
      <c r="G21" s="432">
        <f t="shared" si="2"/>
        <v>20</v>
      </c>
      <c r="H21" s="433">
        <f t="shared" si="2"/>
        <v>30</v>
      </c>
      <c r="I21" s="432">
        <f t="shared" si="2"/>
        <v>40</v>
      </c>
      <c r="J21" s="432">
        <f t="shared" si="2"/>
        <v>50</v>
      </c>
      <c r="K21" s="432">
        <f t="shared" si="2"/>
        <v>60</v>
      </c>
      <c r="L21" s="434">
        <f t="shared" ca="1" si="1"/>
        <v>119</v>
      </c>
    </row>
    <row r="22" spans="1:12">
      <c r="A22" s="201"/>
      <c r="B22" s="202"/>
      <c r="C22" s="206"/>
      <c r="D22" s="206"/>
      <c r="E22" s="203"/>
      <c r="F22" s="432">
        <f t="shared" ref="F22:K31" si="3">E22+10</f>
        <v>10</v>
      </c>
      <c r="G22" s="433">
        <f t="shared" si="3"/>
        <v>20</v>
      </c>
      <c r="H22" s="432">
        <f t="shared" si="3"/>
        <v>30</v>
      </c>
      <c r="I22" s="432">
        <f t="shared" si="3"/>
        <v>40</v>
      </c>
      <c r="J22" s="432">
        <f t="shared" si="3"/>
        <v>50</v>
      </c>
      <c r="K22" s="432">
        <f t="shared" si="3"/>
        <v>60</v>
      </c>
      <c r="L22" s="434">
        <f t="shared" ca="1" si="1"/>
        <v>119</v>
      </c>
    </row>
    <row r="23" spans="1:12">
      <c r="A23" s="201"/>
      <c r="B23" s="202"/>
      <c r="C23" s="206"/>
      <c r="D23" s="206"/>
      <c r="E23" s="203"/>
      <c r="F23" s="433">
        <f t="shared" si="3"/>
        <v>10</v>
      </c>
      <c r="G23" s="432">
        <f t="shared" si="3"/>
        <v>20</v>
      </c>
      <c r="H23" s="432">
        <f t="shared" si="3"/>
        <v>30</v>
      </c>
      <c r="I23" s="432">
        <f t="shared" si="3"/>
        <v>40</v>
      </c>
      <c r="J23" s="432">
        <f t="shared" si="3"/>
        <v>50</v>
      </c>
      <c r="K23" s="432">
        <f t="shared" si="3"/>
        <v>60</v>
      </c>
      <c r="L23" s="434">
        <f t="shared" ca="1" si="1"/>
        <v>119</v>
      </c>
    </row>
    <row r="24" spans="1:12">
      <c r="B24" s="202"/>
      <c r="E24" s="203"/>
      <c r="F24" s="432">
        <f t="shared" si="3"/>
        <v>10</v>
      </c>
      <c r="G24" s="432">
        <f t="shared" si="3"/>
        <v>20</v>
      </c>
      <c r="H24" s="432">
        <f t="shared" si="3"/>
        <v>30</v>
      </c>
      <c r="I24" s="432">
        <f t="shared" si="3"/>
        <v>40</v>
      </c>
      <c r="J24" s="432">
        <f t="shared" si="3"/>
        <v>50</v>
      </c>
      <c r="K24" s="432">
        <f t="shared" si="3"/>
        <v>60</v>
      </c>
      <c r="L24" s="435">
        <f t="shared" ca="1" si="1"/>
        <v>119</v>
      </c>
    </row>
    <row r="25" spans="1:12">
      <c r="A25" s="201"/>
      <c r="B25" s="202"/>
      <c r="C25" s="201"/>
      <c r="D25" s="201"/>
      <c r="E25" s="203"/>
      <c r="F25" s="432">
        <f t="shared" si="3"/>
        <v>10</v>
      </c>
      <c r="G25" s="433">
        <f t="shared" si="3"/>
        <v>20</v>
      </c>
      <c r="H25" s="432">
        <f t="shared" si="3"/>
        <v>30</v>
      </c>
      <c r="I25" s="432">
        <f t="shared" si="3"/>
        <v>40</v>
      </c>
      <c r="J25" s="432">
        <f t="shared" si="3"/>
        <v>50</v>
      </c>
      <c r="K25" s="432">
        <f t="shared" si="3"/>
        <v>60</v>
      </c>
      <c r="L25" s="434">
        <f t="shared" ca="1" si="1"/>
        <v>119</v>
      </c>
    </row>
    <row r="26" spans="1:12">
      <c r="A26" s="201"/>
      <c r="B26" s="202"/>
      <c r="C26" s="206"/>
      <c r="D26" s="206"/>
      <c r="E26" s="203"/>
      <c r="F26" s="432">
        <f t="shared" si="3"/>
        <v>10</v>
      </c>
      <c r="G26" s="432">
        <f t="shared" si="3"/>
        <v>20</v>
      </c>
      <c r="H26" s="433">
        <f t="shared" si="3"/>
        <v>30</v>
      </c>
      <c r="I26" s="432">
        <f t="shared" si="3"/>
        <v>40</v>
      </c>
      <c r="J26" s="432">
        <f t="shared" si="3"/>
        <v>50</v>
      </c>
      <c r="K26" s="432">
        <f t="shared" si="3"/>
        <v>60</v>
      </c>
      <c r="L26" s="434">
        <f t="shared" ca="1" si="1"/>
        <v>119</v>
      </c>
    </row>
    <row r="27" spans="1:12">
      <c r="A27" s="201"/>
      <c r="B27" s="202"/>
      <c r="C27" s="206"/>
      <c r="D27" s="206"/>
      <c r="E27" s="203"/>
      <c r="F27" s="432">
        <f t="shared" si="3"/>
        <v>10</v>
      </c>
      <c r="G27" s="432">
        <f t="shared" si="3"/>
        <v>20</v>
      </c>
      <c r="H27" s="433">
        <f t="shared" si="3"/>
        <v>30</v>
      </c>
      <c r="I27" s="432">
        <f t="shared" si="3"/>
        <v>40</v>
      </c>
      <c r="J27" s="432">
        <f t="shared" si="3"/>
        <v>50</v>
      </c>
      <c r="K27" s="432">
        <f t="shared" si="3"/>
        <v>60</v>
      </c>
      <c r="L27" s="434">
        <f t="shared" ca="1" si="1"/>
        <v>119</v>
      </c>
    </row>
    <row r="28" spans="1:12">
      <c r="A28" s="201"/>
      <c r="B28" s="202"/>
      <c r="C28" s="206"/>
      <c r="D28" s="206"/>
      <c r="E28" s="203"/>
      <c r="F28" s="432">
        <f t="shared" si="3"/>
        <v>10</v>
      </c>
      <c r="G28" s="432">
        <f t="shared" si="3"/>
        <v>20</v>
      </c>
      <c r="H28" s="432">
        <f t="shared" si="3"/>
        <v>30</v>
      </c>
      <c r="I28" s="432">
        <f t="shared" si="3"/>
        <v>40</v>
      </c>
      <c r="J28" s="432">
        <f t="shared" si="3"/>
        <v>50</v>
      </c>
      <c r="K28" s="432">
        <f t="shared" si="3"/>
        <v>60</v>
      </c>
      <c r="L28" s="434">
        <f t="shared" ca="1" si="1"/>
        <v>119</v>
      </c>
    </row>
    <row r="29" spans="1:12">
      <c r="A29" s="201"/>
      <c r="B29" s="202"/>
      <c r="C29" s="206"/>
      <c r="D29" s="206"/>
      <c r="E29" s="203"/>
      <c r="F29" s="432">
        <f t="shared" si="3"/>
        <v>10</v>
      </c>
      <c r="G29" s="432">
        <f t="shared" si="3"/>
        <v>20</v>
      </c>
      <c r="H29" s="432">
        <f t="shared" si="3"/>
        <v>30</v>
      </c>
      <c r="I29" s="432">
        <f t="shared" si="3"/>
        <v>40</v>
      </c>
      <c r="J29" s="432">
        <f t="shared" si="3"/>
        <v>50</v>
      </c>
      <c r="K29" s="432">
        <f t="shared" si="3"/>
        <v>60</v>
      </c>
      <c r="L29" s="434">
        <f t="shared" ca="1" si="1"/>
        <v>119</v>
      </c>
    </row>
    <row r="30" spans="1:12">
      <c r="A30" s="201"/>
      <c r="B30" s="202"/>
      <c r="C30" s="206"/>
      <c r="D30" s="206"/>
      <c r="E30" s="203"/>
      <c r="F30" s="432">
        <f t="shared" si="3"/>
        <v>10</v>
      </c>
      <c r="G30" s="432">
        <f t="shared" si="3"/>
        <v>20</v>
      </c>
      <c r="H30" s="432">
        <f t="shared" si="3"/>
        <v>30</v>
      </c>
      <c r="I30" s="432">
        <f t="shared" si="3"/>
        <v>40</v>
      </c>
      <c r="J30" s="432">
        <f t="shared" si="3"/>
        <v>50</v>
      </c>
      <c r="K30" s="432">
        <f t="shared" si="3"/>
        <v>60</v>
      </c>
      <c r="L30" s="434">
        <f t="shared" ca="1" si="1"/>
        <v>119</v>
      </c>
    </row>
    <row r="31" spans="1:12">
      <c r="A31" s="201"/>
      <c r="B31" s="202"/>
      <c r="C31" s="206"/>
      <c r="D31" s="206"/>
      <c r="E31" s="203"/>
      <c r="F31" s="432">
        <f t="shared" si="3"/>
        <v>10</v>
      </c>
      <c r="G31" s="433">
        <f t="shared" si="3"/>
        <v>20</v>
      </c>
      <c r="H31" s="432">
        <f t="shared" si="3"/>
        <v>30</v>
      </c>
      <c r="I31" s="432">
        <f t="shared" si="3"/>
        <v>40</v>
      </c>
      <c r="J31" s="432">
        <f t="shared" si="3"/>
        <v>50</v>
      </c>
      <c r="K31" s="432">
        <f t="shared" si="3"/>
        <v>60</v>
      </c>
      <c r="L31" s="434">
        <f t="shared" ca="1" si="1"/>
        <v>119</v>
      </c>
    </row>
    <row r="32" spans="1:12">
      <c r="A32" s="201"/>
      <c r="B32" s="202"/>
      <c r="C32" s="206"/>
      <c r="D32" s="206"/>
      <c r="E32" s="203"/>
      <c r="F32" s="433">
        <f t="shared" ref="F32:K41" si="4">E32+10</f>
        <v>10</v>
      </c>
      <c r="G32" s="432">
        <f t="shared" si="4"/>
        <v>20</v>
      </c>
      <c r="H32" s="432">
        <f t="shared" si="4"/>
        <v>30</v>
      </c>
      <c r="I32" s="432">
        <f t="shared" si="4"/>
        <v>40</v>
      </c>
      <c r="J32" s="432">
        <f t="shared" si="4"/>
        <v>50</v>
      </c>
      <c r="K32" s="432">
        <f t="shared" si="4"/>
        <v>60</v>
      </c>
      <c r="L32" s="434">
        <f t="shared" ca="1" si="1"/>
        <v>119</v>
      </c>
    </row>
    <row r="33" spans="1:12">
      <c r="A33" s="201"/>
      <c r="B33" s="202"/>
      <c r="C33" s="206"/>
      <c r="D33" s="206"/>
      <c r="E33" s="203"/>
      <c r="F33" s="432">
        <f t="shared" si="4"/>
        <v>10</v>
      </c>
      <c r="G33" s="432">
        <f t="shared" si="4"/>
        <v>20</v>
      </c>
      <c r="H33" s="432">
        <f t="shared" si="4"/>
        <v>30</v>
      </c>
      <c r="I33" s="432">
        <f t="shared" si="4"/>
        <v>40</v>
      </c>
      <c r="J33" s="432">
        <f t="shared" si="4"/>
        <v>50</v>
      </c>
      <c r="K33" s="432">
        <f t="shared" si="4"/>
        <v>60</v>
      </c>
      <c r="L33" s="434">
        <f t="shared" ca="1" si="1"/>
        <v>119</v>
      </c>
    </row>
    <row r="34" spans="1:12">
      <c r="A34" s="201"/>
      <c r="B34" s="202"/>
      <c r="C34" s="206"/>
      <c r="D34" s="206"/>
      <c r="E34" s="203"/>
      <c r="F34" s="432">
        <f t="shared" si="4"/>
        <v>10</v>
      </c>
      <c r="G34" s="432">
        <f t="shared" si="4"/>
        <v>20</v>
      </c>
      <c r="H34" s="432">
        <f t="shared" si="4"/>
        <v>30</v>
      </c>
      <c r="I34" s="432">
        <f t="shared" si="4"/>
        <v>40</v>
      </c>
      <c r="J34" s="432">
        <f t="shared" si="4"/>
        <v>50</v>
      </c>
      <c r="K34" s="432">
        <f t="shared" si="4"/>
        <v>60</v>
      </c>
      <c r="L34" s="434">
        <f t="shared" ref="L34:L50" ca="1" si="5">DATEDIF(B34,TODAY(),"y")</f>
        <v>119</v>
      </c>
    </row>
    <row r="35" spans="1:12">
      <c r="A35" s="201"/>
      <c r="B35" s="202"/>
      <c r="C35" s="201"/>
      <c r="D35" s="201"/>
      <c r="E35" s="203"/>
      <c r="F35" s="432">
        <f t="shared" si="4"/>
        <v>10</v>
      </c>
      <c r="G35" s="433">
        <f t="shared" si="4"/>
        <v>20</v>
      </c>
      <c r="H35" s="432">
        <f t="shared" si="4"/>
        <v>30</v>
      </c>
      <c r="I35" s="432">
        <f t="shared" si="4"/>
        <v>40</v>
      </c>
      <c r="J35" s="432">
        <f t="shared" si="4"/>
        <v>50</v>
      </c>
      <c r="K35" s="432">
        <f t="shared" si="4"/>
        <v>60</v>
      </c>
      <c r="L35" s="434">
        <f t="shared" ca="1" si="5"/>
        <v>119</v>
      </c>
    </row>
    <row r="36" spans="1:12">
      <c r="A36" s="201"/>
      <c r="B36" s="202"/>
      <c r="C36" s="206"/>
      <c r="D36" s="206"/>
      <c r="E36" s="203"/>
      <c r="F36" s="432">
        <f t="shared" si="4"/>
        <v>10</v>
      </c>
      <c r="G36" s="433">
        <f t="shared" si="4"/>
        <v>20</v>
      </c>
      <c r="H36" s="432">
        <f t="shared" si="4"/>
        <v>30</v>
      </c>
      <c r="I36" s="432">
        <f t="shared" si="4"/>
        <v>40</v>
      </c>
      <c r="J36" s="432">
        <f t="shared" si="4"/>
        <v>50</v>
      </c>
      <c r="K36" s="432">
        <f t="shared" si="4"/>
        <v>60</v>
      </c>
      <c r="L36" s="434">
        <f t="shared" ca="1" si="5"/>
        <v>119</v>
      </c>
    </row>
    <row r="37" spans="1:12">
      <c r="B37" s="202"/>
      <c r="E37" s="203"/>
      <c r="F37" s="432">
        <f t="shared" si="4"/>
        <v>10</v>
      </c>
      <c r="G37" s="432">
        <f t="shared" si="4"/>
        <v>20</v>
      </c>
      <c r="H37" s="432">
        <f t="shared" si="4"/>
        <v>30</v>
      </c>
      <c r="I37" s="432">
        <f t="shared" si="4"/>
        <v>40</v>
      </c>
      <c r="J37" s="432">
        <f t="shared" si="4"/>
        <v>50</v>
      </c>
      <c r="K37" s="432">
        <f t="shared" si="4"/>
        <v>60</v>
      </c>
      <c r="L37" s="435">
        <f t="shared" ca="1" si="5"/>
        <v>119</v>
      </c>
    </row>
    <row r="38" spans="1:12">
      <c r="B38" s="202"/>
      <c r="E38" s="203"/>
      <c r="F38" s="432">
        <f t="shared" si="4"/>
        <v>10</v>
      </c>
      <c r="G38" s="432">
        <f t="shared" si="4"/>
        <v>20</v>
      </c>
      <c r="H38" s="432">
        <f t="shared" si="4"/>
        <v>30</v>
      </c>
      <c r="I38" s="432">
        <f t="shared" si="4"/>
        <v>40</v>
      </c>
      <c r="J38" s="432">
        <f t="shared" si="4"/>
        <v>50</v>
      </c>
      <c r="K38" s="432">
        <f t="shared" si="4"/>
        <v>60</v>
      </c>
      <c r="L38" s="435">
        <f t="shared" ca="1" si="5"/>
        <v>119</v>
      </c>
    </row>
    <row r="39" spans="1:12">
      <c r="A39" s="201"/>
      <c r="B39" s="202"/>
      <c r="C39" s="201"/>
      <c r="D39" s="201"/>
      <c r="E39" s="203"/>
      <c r="F39" s="432">
        <f t="shared" si="4"/>
        <v>10</v>
      </c>
      <c r="G39" s="432">
        <f t="shared" si="4"/>
        <v>20</v>
      </c>
      <c r="H39" s="432">
        <f t="shared" si="4"/>
        <v>30</v>
      </c>
      <c r="I39" s="432">
        <f t="shared" si="4"/>
        <v>40</v>
      </c>
      <c r="J39" s="432">
        <f t="shared" si="4"/>
        <v>50</v>
      </c>
      <c r="K39" s="432">
        <f t="shared" si="4"/>
        <v>60</v>
      </c>
      <c r="L39" s="435">
        <f t="shared" ca="1" si="5"/>
        <v>119</v>
      </c>
    </row>
    <row r="40" spans="1:12">
      <c r="B40" s="202"/>
      <c r="E40" s="203"/>
      <c r="F40" s="432">
        <f t="shared" si="4"/>
        <v>10</v>
      </c>
      <c r="G40" s="432">
        <f t="shared" si="4"/>
        <v>20</v>
      </c>
      <c r="H40" s="432">
        <f t="shared" si="4"/>
        <v>30</v>
      </c>
      <c r="I40" s="432">
        <f t="shared" si="4"/>
        <v>40</v>
      </c>
      <c r="J40" s="432">
        <f t="shared" si="4"/>
        <v>50</v>
      </c>
      <c r="K40" s="432">
        <f t="shared" si="4"/>
        <v>60</v>
      </c>
      <c r="L40" s="435">
        <f t="shared" ca="1" si="5"/>
        <v>119</v>
      </c>
    </row>
    <row r="41" spans="1:12">
      <c r="A41" s="201"/>
      <c r="B41" s="202"/>
      <c r="C41" s="206"/>
      <c r="D41" s="206"/>
      <c r="E41" s="203"/>
      <c r="F41" s="432">
        <f t="shared" si="4"/>
        <v>10</v>
      </c>
      <c r="G41" s="432">
        <f t="shared" si="4"/>
        <v>20</v>
      </c>
      <c r="H41" s="432">
        <f t="shared" si="4"/>
        <v>30</v>
      </c>
      <c r="I41" s="432">
        <f t="shared" si="4"/>
        <v>40</v>
      </c>
      <c r="J41" s="432">
        <f t="shared" si="4"/>
        <v>50</v>
      </c>
      <c r="K41" s="432">
        <f t="shared" si="4"/>
        <v>60</v>
      </c>
      <c r="L41" s="434">
        <f t="shared" ca="1" si="5"/>
        <v>119</v>
      </c>
    </row>
    <row r="42" spans="1:12">
      <c r="B42" s="202"/>
      <c r="E42" s="203"/>
      <c r="F42" s="432">
        <f t="shared" ref="F42:K51" si="6">E42+10</f>
        <v>10</v>
      </c>
      <c r="G42" s="432">
        <f t="shared" si="6"/>
        <v>20</v>
      </c>
      <c r="H42" s="432">
        <f t="shared" si="6"/>
        <v>30</v>
      </c>
      <c r="I42" s="432">
        <f t="shared" si="6"/>
        <v>40</v>
      </c>
      <c r="J42" s="432">
        <f t="shared" si="6"/>
        <v>50</v>
      </c>
      <c r="K42" s="432">
        <f t="shared" si="6"/>
        <v>60</v>
      </c>
      <c r="L42" s="434">
        <f t="shared" ca="1" si="5"/>
        <v>119</v>
      </c>
    </row>
    <row r="43" spans="1:12">
      <c r="A43" s="201"/>
      <c r="B43" s="202"/>
      <c r="C43" s="206"/>
      <c r="D43" s="206"/>
      <c r="E43" s="203"/>
      <c r="F43" s="433">
        <f t="shared" si="6"/>
        <v>10</v>
      </c>
      <c r="G43" s="432">
        <f t="shared" si="6"/>
        <v>20</v>
      </c>
      <c r="H43" s="432">
        <f t="shared" si="6"/>
        <v>30</v>
      </c>
      <c r="I43" s="432">
        <f t="shared" si="6"/>
        <v>40</v>
      </c>
      <c r="J43" s="432">
        <f t="shared" si="6"/>
        <v>50</v>
      </c>
      <c r="K43" s="432">
        <f t="shared" si="6"/>
        <v>60</v>
      </c>
      <c r="L43" s="434">
        <f t="shared" ca="1" si="5"/>
        <v>119</v>
      </c>
    </row>
    <row r="44" spans="1:12">
      <c r="A44" s="201"/>
      <c r="B44" s="202"/>
      <c r="C44" s="206"/>
      <c r="D44" s="206"/>
      <c r="E44" s="203"/>
      <c r="F44" s="432">
        <f t="shared" si="6"/>
        <v>10</v>
      </c>
      <c r="G44" s="432">
        <f t="shared" si="6"/>
        <v>20</v>
      </c>
      <c r="H44" s="432">
        <f t="shared" si="6"/>
        <v>30</v>
      </c>
      <c r="I44" s="432">
        <f t="shared" si="6"/>
        <v>40</v>
      </c>
      <c r="J44" s="432">
        <f t="shared" si="6"/>
        <v>50</v>
      </c>
      <c r="K44" s="432">
        <f t="shared" si="6"/>
        <v>60</v>
      </c>
      <c r="L44" s="434">
        <f t="shared" ca="1" si="5"/>
        <v>119</v>
      </c>
    </row>
    <row r="45" spans="1:12">
      <c r="A45" s="201"/>
      <c r="B45" s="202"/>
      <c r="C45" s="206"/>
      <c r="D45" s="206"/>
      <c r="E45" s="203"/>
      <c r="F45" s="432">
        <f t="shared" si="6"/>
        <v>10</v>
      </c>
      <c r="G45" s="432">
        <f t="shared" si="6"/>
        <v>20</v>
      </c>
      <c r="H45" s="432">
        <f t="shared" si="6"/>
        <v>30</v>
      </c>
      <c r="I45" s="432">
        <f t="shared" si="6"/>
        <v>40</v>
      </c>
      <c r="J45" s="432">
        <f t="shared" si="6"/>
        <v>50</v>
      </c>
      <c r="K45" s="432">
        <f t="shared" si="6"/>
        <v>60</v>
      </c>
      <c r="L45" s="434">
        <f t="shared" ca="1" si="5"/>
        <v>119</v>
      </c>
    </row>
    <row r="46" spans="1:12">
      <c r="A46" s="201"/>
      <c r="B46" s="202"/>
      <c r="C46" s="206"/>
      <c r="D46" s="206"/>
      <c r="E46" s="203"/>
      <c r="F46" s="432">
        <f t="shared" si="6"/>
        <v>10</v>
      </c>
      <c r="G46" s="432">
        <f t="shared" si="6"/>
        <v>20</v>
      </c>
      <c r="H46" s="432">
        <f t="shared" si="6"/>
        <v>30</v>
      </c>
      <c r="I46" s="432">
        <f t="shared" si="6"/>
        <v>40</v>
      </c>
      <c r="J46" s="432">
        <f t="shared" si="6"/>
        <v>50</v>
      </c>
      <c r="K46" s="432">
        <f t="shared" si="6"/>
        <v>60</v>
      </c>
      <c r="L46" s="434">
        <f t="shared" ca="1" si="5"/>
        <v>119</v>
      </c>
    </row>
    <row r="47" spans="1:12">
      <c r="A47" s="201"/>
      <c r="B47" s="202"/>
      <c r="E47" s="203"/>
      <c r="F47" s="432">
        <f t="shared" si="6"/>
        <v>10</v>
      </c>
      <c r="G47" s="432">
        <f t="shared" si="6"/>
        <v>20</v>
      </c>
      <c r="H47" s="432">
        <f t="shared" si="6"/>
        <v>30</v>
      </c>
      <c r="I47" s="432">
        <f t="shared" si="6"/>
        <v>40</v>
      </c>
      <c r="J47" s="432">
        <f t="shared" si="6"/>
        <v>50</v>
      </c>
      <c r="K47" s="432">
        <f t="shared" si="6"/>
        <v>60</v>
      </c>
      <c r="L47" s="434">
        <f t="shared" ca="1" si="5"/>
        <v>119</v>
      </c>
    </row>
    <row r="48" spans="1:12">
      <c r="A48" s="201"/>
      <c r="B48" s="202"/>
      <c r="C48" s="206"/>
      <c r="D48" s="206"/>
      <c r="E48" s="203"/>
      <c r="F48" s="432">
        <f t="shared" si="6"/>
        <v>10</v>
      </c>
      <c r="G48" s="433">
        <f t="shared" si="6"/>
        <v>20</v>
      </c>
      <c r="H48" s="432">
        <f t="shared" si="6"/>
        <v>30</v>
      </c>
      <c r="I48" s="432">
        <f t="shared" si="6"/>
        <v>40</v>
      </c>
      <c r="J48" s="432">
        <f t="shared" si="6"/>
        <v>50</v>
      </c>
      <c r="K48" s="432">
        <f t="shared" si="6"/>
        <v>60</v>
      </c>
      <c r="L48" s="434">
        <f t="shared" ca="1" si="5"/>
        <v>119</v>
      </c>
    </row>
    <row r="49" spans="1:12">
      <c r="A49" s="201"/>
      <c r="B49" s="205"/>
      <c r="C49" s="201"/>
      <c r="D49" s="201"/>
      <c r="E49" s="203"/>
      <c r="F49" s="432">
        <f t="shared" si="6"/>
        <v>10</v>
      </c>
      <c r="G49" s="433">
        <f t="shared" si="6"/>
        <v>20</v>
      </c>
      <c r="H49" s="432">
        <f t="shared" si="6"/>
        <v>30</v>
      </c>
      <c r="I49" s="432">
        <f t="shared" si="6"/>
        <v>40</v>
      </c>
      <c r="J49" s="432">
        <f t="shared" si="6"/>
        <v>50</v>
      </c>
      <c r="K49" s="432">
        <f t="shared" si="6"/>
        <v>60</v>
      </c>
      <c r="L49" s="434">
        <f t="shared" ca="1" si="5"/>
        <v>119</v>
      </c>
    </row>
    <row r="50" spans="1:12">
      <c r="A50" s="201"/>
      <c r="B50" s="202"/>
      <c r="C50" s="201"/>
      <c r="D50" s="201"/>
      <c r="E50" s="203"/>
      <c r="F50" s="432">
        <f t="shared" si="6"/>
        <v>10</v>
      </c>
      <c r="G50" s="433">
        <f t="shared" si="6"/>
        <v>20</v>
      </c>
      <c r="H50" s="432">
        <f t="shared" si="6"/>
        <v>30</v>
      </c>
      <c r="I50" s="432">
        <f t="shared" si="6"/>
        <v>40</v>
      </c>
      <c r="J50" s="432">
        <f t="shared" si="6"/>
        <v>50</v>
      </c>
      <c r="K50" s="432">
        <f t="shared" si="6"/>
        <v>60</v>
      </c>
      <c r="L50" s="434">
        <f t="shared" ca="1" si="5"/>
        <v>119</v>
      </c>
    </row>
    <row r="51" spans="1:12">
      <c r="A51" s="201"/>
      <c r="B51" s="201"/>
      <c r="C51" s="201"/>
      <c r="D51" s="201"/>
      <c r="E51" s="203"/>
      <c r="F51" s="432">
        <f t="shared" si="6"/>
        <v>10</v>
      </c>
      <c r="G51" s="433">
        <f t="shared" si="6"/>
        <v>20</v>
      </c>
      <c r="H51" s="432">
        <f t="shared" si="6"/>
        <v>30</v>
      </c>
      <c r="I51" s="432">
        <f t="shared" si="6"/>
        <v>40</v>
      </c>
      <c r="J51" s="432">
        <f t="shared" si="6"/>
        <v>50</v>
      </c>
      <c r="K51" s="432">
        <f t="shared" si="6"/>
        <v>60</v>
      </c>
      <c r="L51" s="434"/>
    </row>
    <row r="52" spans="1:12">
      <c r="A52" s="201"/>
      <c r="B52" s="202"/>
      <c r="C52" s="206"/>
      <c r="D52" s="206"/>
      <c r="E52" s="203"/>
      <c r="F52" s="432">
        <f t="shared" ref="F52:K61" si="7">E52+10</f>
        <v>10</v>
      </c>
      <c r="G52" s="432">
        <f t="shared" si="7"/>
        <v>20</v>
      </c>
      <c r="H52" s="432">
        <f t="shared" si="7"/>
        <v>30</v>
      </c>
      <c r="I52" s="433">
        <f t="shared" si="7"/>
        <v>40</v>
      </c>
      <c r="J52" s="432">
        <f t="shared" si="7"/>
        <v>50</v>
      </c>
      <c r="K52" s="432">
        <f t="shared" si="7"/>
        <v>60</v>
      </c>
      <c r="L52" s="434">
        <f t="shared" ref="L52:L96" ca="1" si="8">DATEDIF(B52,TODAY(),"y")</f>
        <v>119</v>
      </c>
    </row>
    <row r="53" spans="1:12">
      <c r="A53" s="201"/>
      <c r="B53" s="202"/>
      <c r="C53" s="206"/>
      <c r="D53" s="206"/>
      <c r="E53" s="203"/>
      <c r="F53" s="432">
        <f t="shared" si="7"/>
        <v>10</v>
      </c>
      <c r="G53" s="432">
        <f t="shared" si="7"/>
        <v>20</v>
      </c>
      <c r="H53" s="432">
        <f t="shared" si="7"/>
        <v>30</v>
      </c>
      <c r="I53" s="433">
        <f t="shared" si="7"/>
        <v>40</v>
      </c>
      <c r="J53" s="432">
        <f t="shared" si="7"/>
        <v>50</v>
      </c>
      <c r="K53" s="432">
        <f t="shared" si="7"/>
        <v>60</v>
      </c>
      <c r="L53" s="434">
        <f t="shared" ca="1" si="8"/>
        <v>119</v>
      </c>
    </row>
    <row r="54" spans="1:12">
      <c r="B54" s="202"/>
      <c r="E54" s="203"/>
      <c r="F54" s="432">
        <f t="shared" si="7"/>
        <v>10</v>
      </c>
      <c r="G54" s="432">
        <f t="shared" si="7"/>
        <v>20</v>
      </c>
      <c r="H54" s="432">
        <f t="shared" si="7"/>
        <v>30</v>
      </c>
      <c r="I54" s="432">
        <f t="shared" si="7"/>
        <v>40</v>
      </c>
      <c r="J54" s="432">
        <f t="shared" si="7"/>
        <v>50</v>
      </c>
      <c r="K54" s="432">
        <f t="shared" si="7"/>
        <v>60</v>
      </c>
      <c r="L54" s="435">
        <f t="shared" ca="1" si="8"/>
        <v>119</v>
      </c>
    </row>
    <row r="55" spans="1:12">
      <c r="A55" s="201"/>
      <c r="B55" s="202"/>
      <c r="C55" s="206"/>
      <c r="D55" s="206"/>
      <c r="E55" s="203"/>
      <c r="F55" s="432">
        <f t="shared" si="7"/>
        <v>10</v>
      </c>
      <c r="G55" s="432">
        <f t="shared" si="7"/>
        <v>20</v>
      </c>
      <c r="H55" s="432">
        <f t="shared" si="7"/>
        <v>30</v>
      </c>
      <c r="I55" s="432">
        <f t="shared" si="7"/>
        <v>40</v>
      </c>
      <c r="J55" s="432">
        <f t="shared" si="7"/>
        <v>50</v>
      </c>
      <c r="K55" s="432">
        <f t="shared" si="7"/>
        <v>60</v>
      </c>
      <c r="L55" s="434">
        <f t="shared" ca="1" si="8"/>
        <v>119</v>
      </c>
    </row>
    <row r="56" spans="1:12">
      <c r="A56" s="201"/>
      <c r="B56" s="205"/>
      <c r="C56" s="201"/>
      <c r="D56" s="201"/>
      <c r="E56" s="203"/>
      <c r="F56" s="432">
        <f t="shared" si="7"/>
        <v>10</v>
      </c>
      <c r="G56" s="433">
        <f t="shared" si="7"/>
        <v>20</v>
      </c>
      <c r="H56" s="432">
        <f t="shared" si="7"/>
        <v>30</v>
      </c>
      <c r="I56" s="432">
        <f t="shared" si="7"/>
        <v>40</v>
      </c>
      <c r="J56" s="432">
        <f t="shared" si="7"/>
        <v>50</v>
      </c>
      <c r="K56" s="432">
        <f t="shared" si="7"/>
        <v>60</v>
      </c>
      <c r="L56" s="434">
        <f t="shared" ca="1" si="8"/>
        <v>119</v>
      </c>
    </row>
    <row r="57" spans="1:12">
      <c r="A57" s="201"/>
      <c r="B57" s="205"/>
      <c r="C57" s="201"/>
      <c r="D57" s="201"/>
      <c r="E57" s="203"/>
      <c r="F57" s="432">
        <f t="shared" si="7"/>
        <v>10</v>
      </c>
      <c r="G57" s="433">
        <f t="shared" si="7"/>
        <v>20</v>
      </c>
      <c r="H57" s="432">
        <f t="shared" si="7"/>
        <v>30</v>
      </c>
      <c r="I57" s="432">
        <f t="shared" si="7"/>
        <v>40</v>
      </c>
      <c r="J57" s="432">
        <f t="shared" si="7"/>
        <v>50</v>
      </c>
      <c r="K57" s="432">
        <f t="shared" si="7"/>
        <v>60</v>
      </c>
      <c r="L57" s="434">
        <f t="shared" ca="1" si="8"/>
        <v>119</v>
      </c>
    </row>
    <row r="58" spans="1:12">
      <c r="A58" s="201"/>
      <c r="B58" s="202"/>
      <c r="C58" s="206"/>
      <c r="D58" s="206"/>
      <c r="E58" s="204"/>
      <c r="F58" s="432">
        <f t="shared" si="7"/>
        <v>10</v>
      </c>
      <c r="G58" s="432">
        <f t="shared" si="7"/>
        <v>20</v>
      </c>
      <c r="H58" s="432">
        <f t="shared" si="7"/>
        <v>30</v>
      </c>
      <c r="I58" s="432">
        <f t="shared" si="7"/>
        <v>40</v>
      </c>
      <c r="J58" s="432">
        <f t="shared" si="7"/>
        <v>50</v>
      </c>
      <c r="K58" s="432">
        <f t="shared" si="7"/>
        <v>60</v>
      </c>
      <c r="L58" s="434">
        <f t="shared" ca="1" si="8"/>
        <v>119</v>
      </c>
    </row>
    <row r="59" spans="1:12">
      <c r="A59" s="201"/>
      <c r="B59" s="202"/>
      <c r="C59" s="206"/>
      <c r="D59" s="206"/>
      <c r="E59" s="203"/>
      <c r="F59" s="432">
        <f t="shared" si="7"/>
        <v>10</v>
      </c>
      <c r="G59" s="432">
        <f t="shared" si="7"/>
        <v>20</v>
      </c>
      <c r="H59" s="432">
        <f t="shared" si="7"/>
        <v>30</v>
      </c>
      <c r="I59" s="432">
        <f t="shared" si="7"/>
        <v>40</v>
      </c>
      <c r="J59" s="432">
        <f t="shared" si="7"/>
        <v>50</v>
      </c>
      <c r="K59" s="432">
        <f t="shared" si="7"/>
        <v>60</v>
      </c>
      <c r="L59" s="434">
        <f t="shared" ca="1" si="8"/>
        <v>119</v>
      </c>
    </row>
    <row r="60" spans="1:12">
      <c r="B60" s="202"/>
      <c r="E60" s="203"/>
      <c r="F60" s="432">
        <f t="shared" si="7"/>
        <v>10</v>
      </c>
      <c r="G60" s="432">
        <f t="shared" si="7"/>
        <v>20</v>
      </c>
      <c r="H60" s="432">
        <f t="shared" si="7"/>
        <v>30</v>
      </c>
      <c r="I60" s="432">
        <f t="shared" si="7"/>
        <v>40</v>
      </c>
      <c r="J60" s="432">
        <f t="shared" si="7"/>
        <v>50</v>
      </c>
      <c r="K60" s="432">
        <f t="shared" si="7"/>
        <v>60</v>
      </c>
      <c r="L60" s="435">
        <f t="shared" ca="1" si="8"/>
        <v>119</v>
      </c>
    </row>
    <row r="61" spans="1:12">
      <c r="A61" s="201"/>
      <c r="B61" s="202"/>
      <c r="C61" s="206"/>
      <c r="D61" s="206"/>
      <c r="E61" s="203"/>
      <c r="F61" s="432">
        <f t="shared" si="7"/>
        <v>10</v>
      </c>
      <c r="G61" s="432">
        <f t="shared" si="7"/>
        <v>20</v>
      </c>
      <c r="H61" s="432">
        <f t="shared" si="7"/>
        <v>30</v>
      </c>
      <c r="I61" s="432">
        <f t="shared" si="7"/>
        <v>40</v>
      </c>
      <c r="J61" s="432">
        <f t="shared" si="7"/>
        <v>50</v>
      </c>
      <c r="K61" s="432">
        <f t="shared" si="7"/>
        <v>60</v>
      </c>
      <c r="L61" s="434">
        <f t="shared" ca="1" si="8"/>
        <v>119</v>
      </c>
    </row>
    <row r="62" spans="1:12">
      <c r="A62" s="201"/>
      <c r="B62" s="202"/>
      <c r="C62" s="206"/>
      <c r="D62" s="206"/>
      <c r="E62" s="203"/>
      <c r="F62" s="432">
        <f t="shared" ref="F62:K67" si="9">E62+10</f>
        <v>10</v>
      </c>
      <c r="G62" s="432">
        <f t="shared" si="9"/>
        <v>20</v>
      </c>
      <c r="H62" s="432">
        <f t="shared" si="9"/>
        <v>30</v>
      </c>
      <c r="I62" s="432">
        <f t="shared" si="9"/>
        <v>40</v>
      </c>
      <c r="J62" s="432">
        <f t="shared" si="9"/>
        <v>50</v>
      </c>
      <c r="K62" s="432">
        <f t="shared" si="9"/>
        <v>60</v>
      </c>
      <c r="L62" s="434">
        <f t="shared" ca="1" si="8"/>
        <v>119</v>
      </c>
    </row>
    <row r="63" spans="1:12">
      <c r="A63" s="201"/>
      <c r="B63" s="202"/>
      <c r="C63" s="206"/>
      <c r="D63" s="206"/>
      <c r="E63" s="203"/>
      <c r="F63" s="432">
        <f t="shared" si="9"/>
        <v>10</v>
      </c>
      <c r="G63" s="433">
        <f t="shared" si="9"/>
        <v>20</v>
      </c>
      <c r="H63" s="432">
        <f t="shared" si="9"/>
        <v>30</v>
      </c>
      <c r="I63" s="432">
        <f t="shared" si="9"/>
        <v>40</v>
      </c>
      <c r="J63" s="432">
        <f t="shared" si="9"/>
        <v>50</v>
      </c>
      <c r="K63" s="432">
        <f t="shared" si="9"/>
        <v>60</v>
      </c>
      <c r="L63" s="434">
        <f t="shared" ca="1" si="8"/>
        <v>119</v>
      </c>
    </row>
    <row r="64" spans="1:12">
      <c r="A64" s="201"/>
      <c r="B64" s="202"/>
      <c r="C64" s="206"/>
      <c r="D64" s="206"/>
      <c r="E64" s="203"/>
      <c r="F64" s="432">
        <f t="shared" si="9"/>
        <v>10</v>
      </c>
      <c r="G64" s="432">
        <f t="shared" si="9"/>
        <v>20</v>
      </c>
      <c r="H64" s="432">
        <f t="shared" si="9"/>
        <v>30</v>
      </c>
      <c r="I64" s="432">
        <f t="shared" si="9"/>
        <v>40</v>
      </c>
      <c r="J64" s="432">
        <f t="shared" si="9"/>
        <v>50</v>
      </c>
      <c r="K64" s="432">
        <f t="shared" si="9"/>
        <v>60</v>
      </c>
      <c r="L64" s="434">
        <f t="shared" ca="1" si="8"/>
        <v>119</v>
      </c>
    </row>
    <row r="65" spans="1:12">
      <c r="A65" s="201"/>
      <c r="B65" s="202"/>
      <c r="C65" s="206"/>
      <c r="D65" s="206"/>
      <c r="E65" s="204"/>
      <c r="F65" s="432">
        <f t="shared" si="9"/>
        <v>10</v>
      </c>
      <c r="G65" s="432">
        <f t="shared" si="9"/>
        <v>20</v>
      </c>
      <c r="H65" s="432">
        <f t="shared" si="9"/>
        <v>30</v>
      </c>
      <c r="I65" s="432">
        <f t="shared" si="9"/>
        <v>40</v>
      </c>
      <c r="J65" s="432">
        <f t="shared" si="9"/>
        <v>50</v>
      </c>
      <c r="K65" s="432">
        <f t="shared" si="9"/>
        <v>60</v>
      </c>
      <c r="L65" s="434">
        <f t="shared" ca="1" si="8"/>
        <v>119</v>
      </c>
    </row>
    <row r="66" spans="1:12">
      <c r="A66" s="201"/>
      <c r="B66" s="202"/>
      <c r="C66" s="206"/>
      <c r="D66" s="206"/>
      <c r="E66" s="203"/>
      <c r="F66" s="432">
        <f t="shared" si="9"/>
        <v>10</v>
      </c>
      <c r="G66" s="432">
        <f t="shared" si="9"/>
        <v>20</v>
      </c>
      <c r="H66" s="432">
        <f t="shared" si="9"/>
        <v>30</v>
      </c>
      <c r="I66" s="432">
        <f t="shared" si="9"/>
        <v>40</v>
      </c>
      <c r="J66" s="432">
        <f t="shared" si="9"/>
        <v>50</v>
      </c>
      <c r="K66" s="432">
        <f t="shared" si="9"/>
        <v>60</v>
      </c>
      <c r="L66" s="434">
        <f t="shared" ca="1" si="8"/>
        <v>119</v>
      </c>
    </row>
    <row r="67" spans="1:12">
      <c r="A67" s="201"/>
      <c r="B67" s="202"/>
      <c r="C67" s="208"/>
      <c r="D67" s="206"/>
      <c r="E67" s="203"/>
      <c r="F67" s="432">
        <f t="shared" si="9"/>
        <v>10</v>
      </c>
      <c r="G67" s="432">
        <f t="shared" si="9"/>
        <v>20</v>
      </c>
      <c r="H67" s="432">
        <f t="shared" si="9"/>
        <v>30</v>
      </c>
      <c r="I67" s="432">
        <f t="shared" si="9"/>
        <v>40</v>
      </c>
      <c r="J67" s="432">
        <f t="shared" si="9"/>
        <v>50</v>
      </c>
      <c r="K67" s="432">
        <f t="shared" si="9"/>
        <v>60</v>
      </c>
      <c r="L67" s="434">
        <f t="shared" ca="1" si="8"/>
        <v>119</v>
      </c>
    </row>
    <row r="68" spans="1:12">
      <c r="A68" s="201"/>
      <c r="B68" s="358"/>
      <c r="C68" s="201"/>
      <c r="D68" s="206"/>
      <c r="E68" s="203"/>
      <c r="F68" s="432">
        <f t="shared" ref="F68" si="10">E68+10</f>
        <v>10</v>
      </c>
      <c r="G68" s="432">
        <f t="shared" ref="G68" si="11">F68+10</f>
        <v>20</v>
      </c>
      <c r="H68" s="432">
        <f t="shared" ref="H68" si="12">G68+10</f>
        <v>30</v>
      </c>
      <c r="I68" s="432">
        <f t="shared" ref="I68" si="13">H68+10</f>
        <v>40</v>
      </c>
      <c r="J68" s="432">
        <f t="shared" ref="J68" si="14">I68+10</f>
        <v>50</v>
      </c>
      <c r="K68" s="432">
        <f t="shared" ref="K68" si="15">J68+10</f>
        <v>60</v>
      </c>
      <c r="L68" s="434">
        <f t="shared" ca="1" si="8"/>
        <v>119</v>
      </c>
    </row>
    <row r="69" spans="1:12">
      <c r="A69" s="201"/>
      <c r="B69" s="202"/>
      <c r="C69" s="206"/>
      <c r="D69" s="206"/>
      <c r="E69" s="203"/>
      <c r="F69" s="432">
        <f t="shared" ref="F69:K78" si="16">E69+10</f>
        <v>10</v>
      </c>
      <c r="G69" s="432">
        <f t="shared" si="16"/>
        <v>20</v>
      </c>
      <c r="H69" s="432">
        <f t="shared" si="16"/>
        <v>30</v>
      </c>
      <c r="I69" s="432">
        <f t="shared" si="16"/>
        <v>40</v>
      </c>
      <c r="J69" s="432">
        <f t="shared" si="16"/>
        <v>50</v>
      </c>
      <c r="K69" s="432">
        <f t="shared" si="16"/>
        <v>60</v>
      </c>
      <c r="L69" s="434">
        <f t="shared" ca="1" si="8"/>
        <v>119</v>
      </c>
    </row>
    <row r="70" spans="1:12">
      <c r="A70" s="201"/>
      <c r="B70" s="202"/>
      <c r="C70" s="206"/>
      <c r="D70" s="206"/>
      <c r="E70" s="203"/>
      <c r="F70" s="433">
        <f t="shared" si="16"/>
        <v>10</v>
      </c>
      <c r="G70" s="432">
        <f t="shared" si="16"/>
        <v>20</v>
      </c>
      <c r="H70" s="432">
        <f t="shared" si="16"/>
        <v>30</v>
      </c>
      <c r="I70" s="432">
        <f t="shared" si="16"/>
        <v>40</v>
      </c>
      <c r="J70" s="432">
        <f t="shared" si="16"/>
        <v>50</v>
      </c>
      <c r="K70" s="432">
        <f t="shared" si="16"/>
        <v>60</v>
      </c>
      <c r="L70" s="434">
        <f t="shared" ca="1" si="8"/>
        <v>119</v>
      </c>
    </row>
    <row r="71" spans="1:12">
      <c r="A71" s="201"/>
      <c r="B71" s="202"/>
      <c r="C71" s="206"/>
      <c r="D71" s="206"/>
      <c r="E71" s="203"/>
      <c r="F71" s="432">
        <f t="shared" si="16"/>
        <v>10</v>
      </c>
      <c r="G71" s="432">
        <f t="shared" si="16"/>
        <v>20</v>
      </c>
      <c r="H71" s="432">
        <f t="shared" si="16"/>
        <v>30</v>
      </c>
      <c r="I71" s="432">
        <f t="shared" si="16"/>
        <v>40</v>
      </c>
      <c r="J71" s="432">
        <f t="shared" si="16"/>
        <v>50</v>
      </c>
      <c r="K71" s="432">
        <f t="shared" si="16"/>
        <v>60</v>
      </c>
      <c r="L71" s="434">
        <f t="shared" ca="1" si="8"/>
        <v>119</v>
      </c>
    </row>
    <row r="72" spans="1:12">
      <c r="A72" s="201"/>
      <c r="B72" s="202"/>
      <c r="C72" s="206"/>
      <c r="D72" s="206"/>
      <c r="E72" s="203"/>
      <c r="F72" s="432">
        <f t="shared" si="16"/>
        <v>10</v>
      </c>
      <c r="G72" s="432">
        <f t="shared" si="16"/>
        <v>20</v>
      </c>
      <c r="H72" s="432">
        <f t="shared" si="16"/>
        <v>30</v>
      </c>
      <c r="I72" s="432">
        <f t="shared" si="16"/>
        <v>40</v>
      </c>
      <c r="J72" s="432">
        <f t="shared" si="16"/>
        <v>50</v>
      </c>
      <c r="K72" s="432">
        <f t="shared" si="16"/>
        <v>60</v>
      </c>
      <c r="L72" s="434">
        <f t="shared" ca="1" si="8"/>
        <v>119</v>
      </c>
    </row>
    <row r="73" spans="1:12">
      <c r="A73" s="201"/>
      <c r="B73" s="202"/>
      <c r="C73" s="208"/>
      <c r="D73" s="206"/>
      <c r="E73" s="203"/>
      <c r="F73" s="432">
        <f t="shared" si="16"/>
        <v>10</v>
      </c>
      <c r="G73" s="432">
        <f t="shared" si="16"/>
        <v>20</v>
      </c>
      <c r="H73" s="432">
        <f t="shared" si="16"/>
        <v>30</v>
      </c>
      <c r="I73" s="432">
        <f t="shared" si="16"/>
        <v>40</v>
      </c>
      <c r="J73" s="432">
        <f t="shared" si="16"/>
        <v>50</v>
      </c>
      <c r="K73" s="432">
        <f t="shared" si="16"/>
        <v>60</v>
      </c>
      <c r="L73" s="434">
        <f t="shared" ca="1" si="8"/>
        <v>119</v>
      </c>
    </row>
    <row r="74" spans="1:12">
      <c r="A74" s="201"/>
      <c r="B74" s="202"/>
      <c r="C74" s="201"/>
      <c r="D74" s="201"/>
      <c r="E74" s="203"/>
      <c r="F74" s="432">
        <f t="shared" si="16"/>
        <v>10</v>
      </c>
      <c r="G74" s="433">
        <f t="shared" si="16"/>
        <v>20</v>
      </c>
      <c r="H74" s="432">
        <f t="shared" si="16"/>
        <v>30</v>
      </c>
      <c r="I74" s="432">
        <f t="shared" si="16"/>
        <v>40</v>
      </c>
      <c r="J74" s="432">
        <f t="shared" si="16"/>
        <v>50</v>
      </c>
      <c r="K74" s="432">
        <f t="shared" si="16"/>
        <v>60</v>
      </c>
      <c r="L74" s="434">
        <f t="shared" ca="1" si="8"/>
        <v>119</v>
      </c>
    </row>
    <row r="75" spans="1:12">
      <c r="A75" s="201"/>
      <c r="B75" s="202"/>
      <c r="E75" s="203"/>
      <c r="F75" s="432">
        <f t="shared" si="16"/>
        <v>10</v>
      </c>
      <c r="G75" s="432">
        <f t="shared" si="16"/>
        <v>20</v>
      </c>
      <c r="H75" s="432">
        <f t="shared" si="16"/>
        <v>30</v>
      </c>
      <c r="I75" s="432">
        <f t="shared" si="16"/>
        <v>40</v>
      </c>
      <c r="J75" s="432">
        <f t="shared" si="16"/>
        <v>50</v>
      </c>
      <c r="K75" s="432">
        <f t="shared" si="16"/>
        <v>60</v>
      </c>
      <c r="L75" s="434">
        <f t="shared" ca="1" si="8"/>
        <v>119</v>
      </c>
    </row>
    <row r="76" spans="1:12">
      <c r="A76" s="201"/>
      <c r="B76" s="202"/>
      <c r="C76" s="206"/>
      <c r="D76" s="206"/>
      <c r="E76" s="203"/>
      <c r="F76" s="432">
        <f t="shared" si="16"/>
        <v>10</v>
      </c>
      <c r="G76" s="432">
        <f t="shared" si="16"/>
        <v>20</v>
      </c>
      <c r="H76" s="433">
        <f t="shared" si="16"/>
        <v>30</v>
      </c>
      <c r="I76" s="432">
        <f t="shared" si="16"/>
        <v>40</v>
      </c>
      <c r="J76" s="432">
        <f t="shared" si="16"/>
        <v>50</v>
      </c>
      <c r="K76" s="432">
        <f t="shared" si="16"/>
        <v>60</v>
      </c>
      <c r="L76" s="434">
        <f t="shared" ca="1" si="8"/>
        <v>119</v>
      </c>
    </row>
    <row r="77" spans="1:12">
      <c r="A77" s="201"/>
      <c r="B77" s="202"/>
      <c r="C77" s="206"/>
      <c r="D77" s="206"/>
      <c r="E77" s="203"/>
      <c r="F77" s="432">
        <f t="shared" si="16"/>
        <v>10</v>
      </c>
      <c r="G77" s="432">
        <f t="shared" si="16"/>
        <v>20</v>
      </c>
      <c r="H77" s="432">
        <f t="shared" si="16"/>
        <v>30</v>
      </c>
      <c r="I77" s="432">
        <f t="shared" si="16"/>
        <v>40</v>
      </c>
      <c r="J77" s="432">
        <f t="shared" si="16"/>
        <v>50</v>
      </c>
      <c r="K77" s="432">
        <f t="shared" si="16"/>
        <v>60</v>
      </c>
      <c r="L77" s="434">
        <f t="shared" ca="1" si="8"/>
        <v>119</v>
      </c>
    </row>
    <row r="78" spans="1:12">
      <c r="A78" s="201"/>
      <c r="B78" s="202"/>
      <c r="C78" s="201"/>
      <c r="D78" s="201"/>
      <c r="E78" s="203"/>
      <c r="F78" s="432">
        <f t="shared" si="16"/>
        <v>10</v>
      </c>
      <c r="G78" s="433">
        <f t="shared" si="16"/>
        <v>20</v>
      </c>
      <c r="H78" s="432">
        <f t="shared" si="16"/>
        <v>30</v>
      </c>
      <c r="I78" s="432">
        <f t="shared" si="16"/>
        <v>40</v>
      </c>
      <c r="J78" s="432">
        <f t="shared" si="16"/>
        <v>50</v>
      </c>
      <c r="K78" s="432">
        <f t="shared" si="16"/>
        <v>60</v>
      </c>
      <c r="L78" s="434">
        <f t="shared" ca="1" si="8"/>
        <v>119</v>
      </c>
    </row>
    <row r="79" spans="1:12">
      <c r="A79" s="201"/>
      <c r="B79" s="205"/>
      <c r="C79" s="201"/>
      <c r="D79" s="201"/>
      <c r="E79" s="203"/>
      <c r="F79" s="432">
        <f t="shared" ref="F79:K88" si="17">E79+10</f>
        <v>10</v>
      </c>
      <c r="G79" s="433">
        <f t="shared" si="17"/>
        <v>20</v>
      </c>
      <c r="H79" s="432">
        <f t="shared" si="17"/>
        <v>30</v>
      </c>
      <c r="I79" s="432">
        <f t="shared" si="17"/>
        <v>40</v>
      </c>
      <c r="J79" s="432">
        <f t="shared" si="17"/>
        <v>50</v>
      </c>
      <c r="K79" s="432">
        <f t="shared" si="17"/>
        <v>60</v>
      </c>
      <c r="L79" s="434">
        <f t="shared" ca="1" si="8"/>
        <v>119</v>
      </c>
    </row>
    <row r="80" spans="1:12">
      <c r="A80" s="201"/>
      <c r="B80" s="202"/>
      <c r="C80" s="206"/>
      <c r="D80" s="206"/>
      <c r="E80" s="203"/>
      <c r="F80" s="432">
        <f t="shared" si="17"/>
        <v>10</v>
      </c>
      <c r="G80" s="432">
        <f t="shared" si="17"/>
        <v>20</v>
      </c>
      <c r="H80" s="432">
        <f t="shared" si="17"/>
        <v>30</v>
      </c>
      <c r="I80" s="432">
        <f t="shared" si="17"/>
        <v>40</v>
      </c>
      <c r="J80" s="432">
        <f t="shared" si="17"/>
        <v>50</v>
      </c>
      <c r="K80" s="432">
        <f t="shared" si="17"/>
        <v>60</v>
      </c>
      <c r="L80" s="434">
        <f t="shared" ca="1" si="8"/>
        <v>119</v>
      </c>
    </row>
    <row r="81" spans="1:12">
      <c r="A81" s="201"/>
      <c r="B81" s="202"/>
      <c r="C81" s="206"/>
      <c r="D81" s="206"/>
      <c r="E81" s="203"/>
      <c r="F81" s="432">
        <f t="shared" si="17"/>
        <v>10</v>
      </c>
      <c r="G81" s="432">
        <f t="shared" si="17"/>
        <v>20</v>
      </c>
      <c r="H81" s="432">
        <f t="shared" si="17"/>
        <v>30</v>
      </c>
      <c r="I81" s="432">
        <f t="shared" si="17"/>
        <v>40</v>
      </c>
      <c r="J81" s="432">
        <f t="shared" si="17"/>
        <v>50</v>
      </c>
      <c r="K81" s="432">
        <f t="shared" si="17"/>
        <v>60</v>
      </c>
      <c r="L81" s="434">
        <f t="shared" ca="1" si="8"/>
        <v>119</v>
      </c>
    </row>
    <row r="82" spans="1:12">
      <c r="A82" s="201"/>
      <c r="B82" s="202"/>
      <c r="C82" s="206"/>
      <c r="D82" s="206"/>
      <c r="E82" s="203"/>
      <c r="F82" s="432">
        <f t="shared" si="17"/>
        <v>10</v>
      </c>
      <c r="G82" s="432">
        <f t="shared" si="17"/>
        <v>20</v>
      </c>
      <c r="H82" s="432">
        <f t="shared" si="17"/>
        <v>30</v>
      </c>
      <c r="I82" s="432">
        <f t="shared" si="17"/>
        <v>40</v>
      </c>
      <c r="J82" s="432">
        <f t="shared" si="17"/>
        <v>50</v>
      </c>
      <c r="K82" s="432">
        <f t="shared" si="17"/>
        <v>60</v>
      </c>
      <c r="L82" s="434">
        <f t="shared" ca="1" si="8"/>
        <v>119</v>
      </c>
    </row>
    <row r="83" spans="1:12">
      <c r="A83" s="201"/>
      <c r="B83" s="202"/>
      <c r="C83" s="201"/>
      <c r="D83" s="201"/>
      <c r="E83" s="203"/>
      <c r="F83" s="432">
        <f t="shared" si="17"/>
        <v>10</v>
      </c>
      <c r="G83" s="433">
        <f t="shared" si="17"/>
        <v>20</v>
      </c>
      <c r="H83" s="432">
        <f t="shared" si="17"/>
        <v>30</v>
      </c>
      <c r="I83" s="432">
        <f t="shared" si="17"/>
        <v>40</v>
      </c>
      <c r="J83" s="432">
        <f t="shared" si="17"/>
        <v>50</v>
      </c>
      <c r="K83" s="432">
        <f t="shared" si="17"/>
        <v>60</v>
      </c>
      <c r="L83" s="434">
        <f t="shared" ca="1" si="8"/>
        <v>119</v>
      </c>
    </row>
    <row r="84" spans="1:12">
      <c r="A84" s="201"/>
      <c r="B84" s="202"/>
      <c r="C84" s="206"/>
      <c r="D84" s="206"/>
      <c r="E84" s="203"/>
      <c r="F84" s="432">
        <f t="shared" si="17"/>
        <v>10</v>
      </c>
      <c r="G84" s="433">
        <f t="shared" si="17"/>
        <v>20</v>
      </c>
      <c r="H84" s="432">
        <f t="shared" si="17"/>
        <v>30</v>
      </c>
      <c r="I84" s="432">
        <f t="shared" si="17"/>
        <v>40</v>
      </c>
      <c r="J84" s="432">
        <f t="shared" si="17"/>
        <v>50</v>
      </c>
      <c r="K84" s="432">
        <f t="shared" si="17"/>
        <v>60</v>
      </c>
      <c r="L84" s="434">
        <f t="shared" ca="1" si="8"/>
        <v>119</v>
      </c>
    </row>
    <row r="85" spans="1:12">
      <c r="A85" s="201"/>
      <c r="B85" s="202"/>
      <c r="C85" s="206"/>
      <c r="D85" s="206"/>
      <c r="E85" s="203"/>
      <c r="F85" s="432">
        <f t="shared" si="17"/>
        <v>10</v>
      </c>
      <c r="G85" s="432">
        <f t="shared" si="17"/>
        <v>20</v>
      </c>
      <c r="H85" s="432">
        <f t="shared" si="17"/>
        <v>30</v>
      </c>
      <c r="I85" s="432">
        <f t="shared" si="17"/>
        <v>40</v>
      </c>
      <c r="J85" s="432">
        <f t="shared" si="17"/>
        <v>50</v>
      </c>
      <c r="K85" s="432">
        <f t="shared" si="17"/>
        <v>60</v>
      </c>
      <c r="L85" s="434">
        <f t="shared" ca="1" si="8"/>
        <v>119</v>
      </c>
    </row>
    <row r="86" spans="1:12">
      <c r="A86" s="201"/>
      <c r="B86" s="202"/>
      <c r="C86" s="206"/>
      <c r="D86" s="206"/>
      <c r="E86" s="203"/>
      <c r="F86" s="432">
        <f t="shared" si="17"/>
        <v>10</v>
      </c>
      <c r="G86" s="432">
        <f t="shared" si="17"/>
        <v>20</v>
      </c>
      <c r="H86" s="432">
        <f t="shared" si="17"/>
        <v>30</v>
      </c>
      <c r="I86" s="432">
        <f t="shared" si="17"/>
        <v>40</v>
      </c>
      <c r="J86" s="432">
        <f t="shared" si="17"/>
        <v>50</v>
      </c>
      <c r="K86" s="432">
        <f t="shared" si="17"/>
        <v>60</v>
      </c>
      <c r="L86" s="434">
        <f t="shared" ca="1" si="8"/>
        <v>119</v>
      </c>
    </row>
    <row r="87" spans="1:12">
      <c r="A87" s="201"/>
      <c r="B87" s="202"/>
      <c r="C87" s="206"/>
      <c r="D87" s="206"/>
      <c r="E87" s="203"/>
      <c r="F87" s="432">
        <f t="shared" si="17"/>
        <v>10</v>
      </c>
      <c r="G87" s="432">
        <f t="shared" si="17"/>
        <v>20</v>
      </c>
      <c r="H87" s="432">
        <f t="shared" si="17"/>
        <v>30</v>
      </c>
      <c r="I87" s="432">
        <f t="shared" si="17"/>
        <v>40</v>
      </c>
      <c r="J87" s="432">
        <f t="shared" si="17"/>
        <v>50</v>
      </c>
      <c r="K87" s="432">
        <f t="shared" si="17"/>
        <v>60</v>
      </c>
      <c r="L87" s="434">
        <f t="shared" ca="1" si="8"/>
        <v>119</v>
      </c>
    </row>
    <row r="88" spans="1:12">
      <c r="A88" s="201"/>
      <c r="B88" s="202"/>
      <c r="C88" s="206"/>
      <c r="D88" s="206"/>
      <c r="E88" s="203"/>
      <c r="F88" s="433">
        <f t="shared" si="17"/>
        <v>10</v>
      </c>
      <c r="G88" s="432">
        <f t="shared" si="17"/>
        <v>20</v>
      </c>
      <c r="H88" s="432">
        <f t="shared" si="17"/>
        <v>30</v>
      </c>
      <c r="I88" s="432">
        <f t="shared" si="17"/>
        <v>40</v>
      </c>
      <c r="J88" s="432">
        <f t="shared" si="17"/>
        <v>50</v>
      </c>
      <c r="K88" s="432">
        <f t="shared" si="17"/>
        <v>60</v>
      </c>
      <c r="L88" s="434">
        <f t="shared" ca="1" si="8"/>
        <v>119</v>
      </c>
    </row>
    <row r="89" spans="1:12">
      <c r="A89" s="201"/>
      <c r="B89" s="202"/>
      <c r="C89" s="206"/>
      <c r="D89" s="206"/>
      <c r="E89" s="203"/>
      <c r="F89" s="432">
        <f t="shared" ref="F89:K98" si="18">E89+10</f>
        <v>10</v>
      </c>
      <c r="G89" s="432">
        <f t="shared" si="18"/>
        <v>20</v>
      </c>
      <c r="H89" s="432">
        <f t="shared" si="18"/>
        <v>30</v>
      </c>
      <c r="I89" s="432">
        <f t="shared" si="18"/>
        <v>40</v>
      </c>
      <c r="J89" s="432">
        <f t="shared" si="18"/>
        <v>50</v>
      </c>
      <c r="K89" s="432">
        <f t="shared" si="18"/>
        <v>60</v>
      </c>
      <c r="L89" s="434">
        <f t="shared" ca="1" si="8"/>
        <v>119</v>
      </c>
    </row>
    <row r="90" spans="1:12">
      <c r="A90" s="201"/>
      <c r="B90" s="202"/>
      <c r="C90" s="208"/>
      <c r="D90" s="206"/>
      <c r="E90" s="203"/>
      <c r="F90" s="432">
        <f t="shared" si="18"/>
        <v>10</v>
      </c>
      <c r="G90" s="432">
        <f t="shared" si="18"/>
        <v>20</v>
      </c>
      <c r="H90" s="432">
        <f t="shared" si="18"/>
        <v>30</v>
      </c>
      <c r="I90" s="432">
        <f t="shared" si="18"/>
        <v>40</v>
      </c>
      <c r="J90" s="432">
        <f t="shared" si="18"/>
        <v>50</v>
      </c>
      <c r="K90" s="432">
        <f t="shared" si="18"/>
        <v>60</v>
      </c>
      <c r="L90" s="434">
        <f t="shared" ca="1" si="8"/>
        <v>119</v>
      </c>
    </row>
    <row r="91" spans="1:12">
      <c r="A91" s="201"/>
      <c r="B91" s="202"/>
      <c r="C91" s="206"/>
      <c r="D91" s="206"/>
      <c r="E91" s="203"/>
      <c r="F91" s="433">
        <f t="shared" si="18"/>
        <v>10</v>
      </c>
      <c r="G91" s="432">
        <f t="shared" si="18"/>
        <v>20</v>
      </c>
      <c r="H91" s="432">
        <f t="shared" si="18"/>
        <v>30</v>
      </c>
      <c r="I91" s="432">
        <f t="shared" si="18"/>
        <v>40</v>
      </c>
      <c r="J91" s="432">
        <f t="shared" si="18"/>
        <v>50</v>
      </c>
      <c r="K91" s="432">
        <f t="shared" si="18"/>
        <v>60</v>
      </c>
      <c r="L91" s="434">
        <f t="shared" ca="1" si="8"/>
        <v>119</v>
      </c>
    </row>
    <row r="92" spans="1:12">
      <c r="B92" s="202"/>
      <c r="E92" s="203"/>
      <c r="F92" s="432">
        <f t="shared" si="18"/>
        <v>10</v>
      </c>
      <c r="G92" s="432">
        <f t="shared" si="18"/>
        <v>20</v>
      </c>
      <c r="H92" s="432">
        <f t="shared" si="18"/>
        <v>30</v>
      </c>
      <c r="I92" s="432">
        <f t="shared" si="18"/>
        <v>40</v>
      </c>
      <c r="J92" s="432">
        <f t="shared" si="18"/>
        <v>50</v>
      </c>
      <c r="K92" s="432">
        <f t="shared" si="18"/>
        <v>60</v>
      </c>
      <c r="L92" s="435">
        <f t="shared" ca="1" si="8"/>
        <v>119</v>
      </c>
    </row>
    <row r="93" spans="1:12">
      <c r="A93" s="201"/>
      <c r="B93" s="202"/>
      <c r="C93" s="201"/>
      <c r="D93" s="201"/>
      <c r="E93" s="203"/>
      <c r="F93" s="432">
        <f t="shared" si="18"/>
        <v>10</v>
      </c>
      <c r="G93" s="433">
        <f t="shared" si="18"/>
        <v>20</v>
      </c>
      <c r="H93" s="432">
        <f t="shared" si="18"/>
        <v>30</v>
      </c>
      <c r="I93" s="432">
        <f t="shared" si="18"/>
        <v>40</v>
      </c>
      <c r="J93" s="432">
        <f t="shared" si="18"/>
        <v>50</v>
      </c>
      <c r="K93" s="432">
        <f t="shared" si="18"/>
        <v>60</v>
      </c>
      <c r="L93" s="434">
        <f t="shared" ca="1" si="8"/>
        <v>119</v>
      </c>
    </row>
    <row r="94" spans="1:12">
      <c r="A94" s="201"/>
      <c r="B94" s="202"/>
      <c r="C94" s="206"/>
      <c r="D94" s="206"/>
      <c r="E94" s="203"/>
      <c r="F94" s="432">
        <f t="shared" si="18"/>
        <v>10</v>
      </c>
      <c r="G94" s="432">
        <f t="shared" si="18"/>
        <v>20</v>
      </c>
      <c r="H94" s="432">
        <f t="shared" si="18"/>
        <v>30</v>
      </c>
      <c r="I94" s="432">
        <f t="shared" si="18"/>
        <v>40</v>
      </c>
      <c r="J94" s="432">
        <f t="shared" si="18"/>
        <v>50</v>
      </c>
      <c r="K94" s="432">
        <f t="shared" si="18"/>
        <v>60</v>
      </c>
      <c r="L94" s="434">
        <f t="shared" ca="1" si="8"/>
        <v>119</v>
      </c>
    </row>
    <row r="95" spans="1:12">
      <c r="A95" s="201"/>
      <c r="B95" s="202"/>
      <c r="C95" s="206"/>
      <c r="D95" s="206"/>
      <c r="E95" s="203"/>
      <c r="F95" s="432">
        <f t="shared" si="18"/>
        <v>10</v>
      </c>
      <c r="G95" s="432">
        <f t="shared" si="18"/>
        <v>20</v>
      </c>
      <c r="H95" s="432">
        <f t="shared" si="18"/>
        <v>30</v>
      </c>
      <c r="I95" s="432">
        <f t="shared" si="18"/>
        <v>40</v>
      </c>
      <c r="J95" s="432">
        <f t="shared" si="18"/>
        <v>50</v>
      </c>
      <c r="K95" s="432">
        <f t="shared" si="18"/>
        <v>60</v>
      </c>
      <c r="L95" s="434">
        <f t="shared" ca="1" si="8"/>
        <v>119</v>
      </c>
    </row>
    <row r="96" spans="1:12">
      <c r="A96" s="201"/>
      <c r="B96" s="205"/>
      <c r="C96" s="201"/>
      <c r="D96" s="201"/>
      <c r="E96" s="203"/>
      <c r="F96" s="432">
        <f t="shared" si="18"/>
        <v>10</v>
      </c>
      <c r="G96" s="433">
        <f t="shared" si="18"/>
        <v>20</v>
      </c>
      <c r="H96" s="432">
        <f t="shared" si="18"/>
        <v>30</v>
      </c>
      <c r="I96" s="432">
        <f t="shared" si="18"/>
        <v>40</v>
      </c>
      <c r="J96" s="432">
        <f t="shared" si="18"/>
        <v>50</v>
      </c>
      <c r="K96" s="432">
        <f t="shared" si="18"/>
        <v>60</v>
      </c>
      <c r="L96" s="434">
        <f t="shared" ca="1" si="8"/>
        <v>119</v>
      </c>
    </row>
    <row r="97" spans="1:12">
      <c r="A97" s="201"/>
      <c r="B97" s="202"/>
      <c r="C97" s="206"/>
      <c r="D97" s="206"/>
      <c r="E97" s="203"/>
      <c r="F97" s="432">
        <f t="shared" si="18"/>
        <v>10</v>
      </c>
      <c r="G97" s="432">
        <f t="shared" si="18"/>
        <v>20</v>
      </c>
      <c r="H97" s="432">
        <f t="shared" si="18"/>
        <v>30</v>
      </c>
      <c r="I97" s="432">
        <f t="shared" si="18"/>
        <v>40</v>
      </c>
      <c r="J97" s="432">
        <f t="shared" si="18"/>
        <v>50</v>
      </c>
      <c r="K97" s="432">
        <f t="shared" si="18"/>
        <v>60</v>
      </c>
      <c r="L97" s="434">
        <f t="shared" ref="L97:L106" ca="1" si="19">DATEDIF(B97,TODAY(),"y")</f>
        <v>119</v>
      </c>
    </row>
    <row r="98" spans="1:12">
      <c r="A98" s="201"/>
      <c r="B98" s="202"/>
      <c r="C98" s="206"/>
      <c r="D98" s="206"/>
      <c r="E98" s="203"/>
      <c r="F98" s="433">
        <f t="shared" si="18"/>
        <v>10</v>
      </c>
      <c r="G98" s="432">
        <f t="shared" si="18"/>
        <v>20</v>
      </c>
      <c r="H98" s="432">
        <f t="shared" si="18"/>
        <v>30</v>
      </c>
      <c r="I98" s="432">
        <f t="shared" si="18"/>
        <v>40</v>
      </c>
      <c r="J98" s="432">
        <f t="shared" si="18"/>
        <v>50</v>
      </c>
      <c r="K98" s="432">
        <f t="shared" si="18"/>
        <v>60</v>
      </c>
      <c r="L98" s="434">
        <f t="shared" ca="1" si="19"/>
        <v>119</v>
      </c>
    </row>
    <row r="99" spans="1:12">
      <c r="A99" s="201"/>
      <c r="B99" s="202"/>
      <c r="C99" s="208"/>
      <c r="D99" s="206"/>
      <c r="E99" s="203"/>
      <c r="F99" s="432">
        <f t="shared" ref="F99:K106" si="20">E99+10</f>
        <v>10</v>
      </c>
      <c r="G99" s="432">
        <f t="shared" si="20"/>
        <v>20</v>
      </c>
      <c r="H99" s="432">
        <f t="shared" si="20"/>
        <v>30</v>
      </c>
      <c r="I99" s="432">
        <f t="shared" si="20"/>
        <v>40</v>
      </c>
      <c r="J99" s="432">
        <f t="shared" si="20"/>
        <v>50</v>
      </c>
      <c r="K99" s="432">
        <f t="shared" si="20"/>
        <v>60</v>
      </c>
      <c r="L99" s="434">
        <f t="shared" ca="1" si="19"/>
        <v>119</v>
      </c>
    </row>
    <row r="100" spans="1:12">
      <c r="A100" s="201"/>
      <c r="B100" s="202"/>
      <c r="C100" s="206"/>
      <c r="D100" s="206"/>
      <c r="E100" s="203"/>
      <c r="F100" s="432">
        <f t="shared" si="20"/>
        <v>10</v>
      </c>
      <c r="G100" s="432">
        <f t="shared" si="20"/>
        <v>20</v>
      </c>
      <c r="H100" s="432">
        <f t="shared" si="20"/>
        <v>30</v>
      </c>
      <c r="I100" s="432">
        <f t="shared" si="20"/>
        <v>40</v>
      </c>
      <c r="J100" s="432">
        <f t="shared" si="20"/>
        <v>50</v>
      </c>
      <c r="K100" s="432">
        <f t="shared" si="20"/>
        <v>60</v>
      </c>
      <c r="L100" s="434">
        <f t="shared" ca="1" si="19"/>
        <v>119</v>
      </c>
    </row>
    <row r="101" spans="1:12">
      <c r="A101" s="201"/>
      <c r="B101" s="202"/>
      <c r="C101" s="206"/>
      <c r="D101" s="206"/>
      <c r="E101" s="203"/>
      <c r="F101" s="432">
        <f t="shared" si="20"/>
        <v>10</v>
      </c>
      <c r="G101" s="432">
        <f t="shared" si="20"/>
        <v>20</v>
      </c>
      <c r="H101" s="432">
        <f t="shared" si="20"/>
        <v>30</v>
      </c>
      <c r="I101" s="432">
        <f t="shared" si="20"/>
        <v>40</v>
      </c>
      <c r="J101" s="432">
        <f t="shared" si="20"/>
        <v>50</v>
      </c>
      <c r="K101" s="432">
        <f t="shared" si="20"/>
        <v>60</v>
      </c>
      <c r="L101" s="434">
        <f t="shared" ca="1" si="19"/>
        <v>119</v>
      </c>
    </row>
    <row r="102" spans="1:12">
      <c r="A102" s="201"/>
      <c r="B102" s="202"/>
      <c r="C102" s="206"/>
      <c r="D102" s="206"/>
      <c r="E102" s="203"/>
      <c r="F102" s="432">
        <f t="shared" si="20"/>
        <v>10</v>
      </c>
      <c r="G102" s="432">
        <f t="shared" si="20"/>
        <v>20</v>
      </c>
      <c r="H102" s="432">
        <f t="shared" si="20"/>
        <v>30</v>
      </c>
      <c r="I102" s="432">
        <f t="shared" si="20"/>
        <v>40</v>
      </c>
      <c r="J102" s="432">
        <f t="shared" si="20"/>
        <v>50</v>
      </c>
      <c r="K102" s="432">
        <f t="shared" si="20"/>
        <v>60</v>
      </c>
      <c r="L102" s="434">
        <f t="shared" ca="1" si="19"/>
        <v>119</v>
      </c>
    </row>
    <row r="103" spans="1:12">
      <c r="A103" s="201"/>
      <c r="B103" s="202"/>
      <c r="C103" s="206"/>
      <c r="D103" s="206"/>
      <c r="E103" s="203"/>
      <c r="F103" s="432">
        <f t="shared" si="20"/>
        <v>10</v>
      </c>
      <c r="G103" s="432">
        <f t="shared" si="20"/>
        <v>20</v>
      </c>
      <c r="H103" s="432">
        <f t="shared" si="20"/>
        <v>30</v>
      </c>
      <c r="I103" s="432">
        <f t="shared" si="20"/>
        <v>40</v>
      </c>
      <c r="J103" s="432">
        <f t="shared" si="20"/>
        <v>50</v>
      </c>
      <c r="K103" s="432">
        <f t="shared" si="20"/>
        <v>60</v>
      </c>
      <c r="L103" s="434">
        <f t="shared" ca="1" si="19"/>
        <v>119</v>
      </c>
    </row>
    <row r="104" spans="1:12">
      <c r="A104" s="201"/>
      <c r="B104" s="202"/>
      <c r="C104" s="201"/>
      <c r="D104" s="201"/>
      <c r="E104" s="203"/>
      <c r="F104" s="432">
        <f t="shared" si="20"/>
        <v>10</v>
      </c>
      <c r="G104" s="433">
        <f t="shared" si="20"/>
        <v>20</v>
      </c>
      <c r="H104" s="432">
        <f t="shared" si="20"/>
        <v>30</v>
      </c>
      <c r="I104" s="432">
        <f t="shared" si="20"/>
        <v>40</v>
      </c>
      <c r="J104" s="432">
        <f t="shared" si="20"/>
        <v>50</v>
      </c>
      <c r="K104" s="432">
        <f t="shared" si="20"/>
        <v>60</v>
      </c>
      <c r="L104" s="434">
        <f t="shared" ca="1" si="19"/>
        <v>119</v>
      </c>
    </row>
    <row r="105" spans="1:12">
      <c r="A105" s="201"/>
      <c r="B105" s="202"/>
      <c r="C105" s="206"/>
      <c r="D105" s="206"/>
      <c r="E105" s="203"/>
      <c r="F105" s="432">
        <f t="shared" si="20"/>
        <v>10</v>
      </c>
      <c r="G105" s="432">
        <f t="shared" si="20"/>
        <v>20</v>
      </c>
      <c r="H105" s="432">
        <f t="shared" si="20"/>
        <v>30</v>
      </c>
      <c r="I105" s="432">
        <f t="shared" si="20"/>
        <v>40</v>
      </c>
      <c r="J105" s="432">
        <f t="shared" si="20"/>
        <v>50</v>
      </c>
      <c r="K105" s="432">
        <f t="shared" si="20"/>
        <v>60</v>
      </c>
      <c r="L105" s="434">
        <f t="shared" ca="1" si="19"/>
        <v>119</v>
      </c>
    </row>
    <row r="106" spans="1:12">
      <c r="A106" s="201"/>
      <c r="B106" s="202"/>
      <c r="C106" s="206"/>
      <c r="D106" s="206"/>
      <c r="E106" s="203"/>
      <c r="F106" s="432">
        <f t="shared" si="20"/>
        <v>10</v>
      </c>
      <c r="G106" s="433">
        <f t="shared" si="20"/>
        <v>20</v>
      </c>
      <c r="H106" s="432">
        <f t="shared" si="20"/>
        <v>30</v>
      </c>
      <c r="I106" s="432">
        <f t="shared" si="20"/>
        <v>40</v>
      </c>
      <c r="J106" s="432">
        <f t="shared" si="20"/>
        <v>50</v>
      </c>
      <c r="K106" s="432">
        <f t="shared" si="20"/>
        <v>60</v>
      </c>
      <c r="L106" s="434">
        <f t="shared" ca="1" si="19"/>
        <v>119</v>
      </c>
    </row>
    <row r="107" spans="1:12">
      <c r="E107" s="203"/>
      <c r="F107" s="203"/>
      <c r="G107" s="203"/>
      <c r="H107" s="203"/>
      <c r="I107" s="203"/>
      <c r="J107" s="203"/>
      <c r="K107" s="203"/>
    </row>
    <row r="108" spans="1:12">
      <c r="E108" s="203"/>
      <c r="F108" s="203"/>
      <c r="G108" s="203"/>
      <c r="H108" s="203"/>
      <c r="I108" s="203"/>
      <c r="J108" s="203"/>
      <c r="K108" s="203"/>
    </row>
  </sheetData>
  <autoFilter ref="A2:K75"/>
  <sortState ref="A3:L108">
    <sortCondition ref="D3:D108"/>
  </sortState>
  <mergeCells count="1">
    <mergeCell ref="A1:K1"/>
  </mergeCells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0" r:id="rId1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H28"/>
  <sheetViews>
    <sheetView showOutlineSymbols="0" zoomScale="120" workbookViewId="0">
      <pane ySplit="2" topLeftCell="A3" activePane="bottomLeft" state="frozen"/>
      <selection activeCell="D5" sqref="D5:D6"/>
      <selection pane="bottomLeft" activeCell="G3" sqref="G3"/>
    </sheetView>
  </sheetViews>
  <sheetFormatPr baseColWidth="10" defaultRowHeight="12.75"/>
  <cols>
    <col min="1" max="1" width="12.42578125" style="131" customWidth="1"/>
    <col min="2" max="2" width="14.5703125" style="131" customWidth="1"/>
    <col min="3" max="3" width="16.7109375" style="131" customWidth="1"/>
    <col min="4" max="5" width="11.42578125" style="131"/>
    <col min="6" max="6" width="14.7109375" style="131" bestFit="1" customWidth="1"/>
    <col min="7" max="7" width="20" style="131" customWidth="1"/>
    <col min="8" max="8" width="39.7109375" style="131" customWidth="1"/>
    <col min="9" max="16384" width="11.42578125" style="131"/>
  </cols>
  <sheetData>
    <row r="1" spans="1:8" ht="20.25">
      <c r="A1" s="17" t="s">
        <v>328</v>
      </c>
      <c r="B1" s="18"/>
      <c r="C1" s="18"/>
      <c r="D1" s="18"/>
      <c r="E1" s="18"/>
      <c r="F1" s="18"/>
    </row>
    <row r="2" spans="1:8" ht="22.5">
      <c r="A2" s="19" t="s">
        <v>329</v>
      </c>
      <c r="B2" s="20" t="s">
        <v>1</v>
      </c>
      <c r="C2" s="20" t="s">
        <v>0</v>
      </c>
      <c r="D2" s="20" t="s">
        <v>330</v>
      </c>
      <c r="E2" s="20" t="s">
        <v>331</v>
      </c>
      <c r="F2" s="21" t="s">
        <v>332</v>
      </c>
    </row>
    <row r="3" spans="1:8">
      <c r="A3" s="14"/>
      <c r="D3" s="22"/>
      <c r="G3" s="232"/>
      <c r="H3" s="232"/>
    </row>
    <row r="4" spans="1:8">
      <c r="A4" s="16"/>
      <c r="D4" s="22"/>
    </row>
    <row r="5" spans="1:8">
      <c r="A5" s="16"/>
      <c r="D5" s="15"/>
    </row>
    <row r="6" spans="1:8">
      <c r="A6" s="16"/>
      <c r="D6" s="22"/>
    </row>
    <row r="7" spans="1:8">
      <c r="A7" s="357"/>
      <c r="D7" s="22"/>
    </row>
    <row r="8" spans="1:8">
      <c r="A8" s="14"/>
      <c r="D8" s="15"/>
    </row>
    <row r="9" spans="1:8">
      <c r="A9" s="15"/>
      <c r="D9" s="15"/>
    </row>
    <row r="10" spans="1:8">
      <c r="A10" s="15"/>
      <c r="D10" s="15"/>
    </row>
    <row r="11" spans="1:8">
      <c r="A11" s="15"/>
      <c r="D11" s="15"/>
    </row>
    <row r="12" spans="1:8">
      <c r="A12" s="15"/>
      <c r="D12" s="15"/>
    </row>
    <row r="13" spans="1:8">
      <c r="A13" s="15"/>
      <c r="D13" s="15"/>
    </row>
    <row r="14" spans="1:8">
      <c r="A14" s="15"/>
    </row>
    <row r="15" spans="1:8">
      <c r="A15" s="22"/>
      <c r="D15" s="22"/>
    </row>
    <row r="16" spans="1:8">
      <c r="A16" s="16"/>
      <c r="D16" s="22"/>
    </row>
    <row r="17" spans="1:7">
      <c r="A17" s="15"/>
      <c r="D17" s="15"/>
    </row>
    <row r="18" spans="1:7">
      <c r="A18" s="14"/>
      <c r="D18" s="15"/>
    </row>
    <row r="19" spans="1:7">
      <c r="A19" s="14"/>
      <c r="D19" s="15"/>
    </row>
    <row r="20" spans="1:7">
      <c r="A20" s="15"/>
    </row>
    <row r="21" spans="1:7">
      <c r="A21" s="15"/>
      <c r="D21" s="15"/>
    </row>
    <row r="22" spans="1:7">
      <c r="A22" s="15"/>
      <c r="D22" s="15"/>
    </row>
    <row r="23" spans="1:7">
      <c r="A23" s="15"/>
      <c r="D23" s="15"/>
    </row>
    <row r="24" spans="1:7">
      <c r="A24" s="15"/>
      <c r="D24" s="15"/>
    </row>
    <row r="25" spans="1:7">
      <c r="A25" s="15"/>
      <c r="D25" s="15"/>
    </row>
    <row r="27" spans="1:7">
      <c r="G27" s="198"/>
    </row>
    <row r="28" spans="1:7">
      <c r="G28" s="198"/>
    </row>
  </sheetData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0" verticalDpi="0" r:id="rId1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E51"/>
  <sheetViews>
    <sheetView workbookViewId="0">
      <selection activeCell="D13" sqref="D13"/>
    </sheetView>
  </sheetViews>
  <sheetFormatPr baseColWidth="10" defaultRowHeight="12.75"/>
  <cols>
    <col min="1" max="1" width="8.42578125" style="330" customWidth="1"/>
    <col min="2" max="2" width="24.85546875" style="330" bestFit="1" customWidth="1"/>
    <col min="3" max="3" width="11.42578125" style="330"/>
    <col min="4" max="4" width="52.28515625" style="330" customWidth="1"/>
    <col min="5" max="16384" width="11.42578125" style="330"/>
  </cols>
  <sheetData>
    <row r="1" spans="1:5" ht="23.25">
      <c r="A1" s="334" t="s">
        <v>1183</v>
      </c>
      <c r="B1" s="333"/>
      <c r="C1" s="333"/>
      <c r="D1" s="333"/>
    </row>
    <row r="2" spans="1:5" ht="18.75">
      <c r="A2" s="332" t="s">
        <v>307</v>
      </c>
      <c r="B2" s="332" t="s">
        <v>1103</v>
      </c>
      <c r="C2" s="332" t="s">
        <v>1102</v>
      </c>
      <c r="D2" s="332" t="s">
        <v>5</v>
      </c>
    </row>
    <row r="3" spans="1:5">
      <c r="A3" s="215">
        <v>43831</v>
      </c>
      <c r="B3" s="330" t="s">
        <v>1101</v>
      </c>
      <c r="C3" s="331"/>
      <c r="E3" s="330" t="s">
        <v>1184</v>
      </c>
    </row>
    <row r="4" spans="1:5">
      <c r="A4" s="215">
        <v>43931</v>
      </c>
      <c r="B4" s="330" t="s">
        <v>1099</v>
      </c>
      <c r="C4" s="331"/>
      <c r="E4" s="330" t="s">
        <v>1185</v>
      </c>
    </row>
    <row r="5" spans="1:5">
      <c r="A5" s="215">
        <v>43933</v>
      </c>
      <c r="B5" s="330" t="s">
        <v>1098</v>
      </c>
      <c r="C5" s="331"/>
      <c r="E5" s="330" t="s">
        <v>1186</v>
      </c>
    </row>
    <row r="6" spans="1:5">
      <c r="A6" s="215">
        <v>43934</v>
      </c>
      <c r="B6" s="330" t="s">
        <v>1097</v>
      </c>
      <c r="C6" s="331"/>
      <c r="E6" s="330" t="s">
        <v>1182</v>
      </c>
    </row>
    <row r="7" spans="1:5">
      <c r="A7" s="215">
        <v>43952</v>
      </c>
      <c r="B7" s="330" t="s">
        <v>1100</v>
      </c>
      <c r="C7" s="331"/>
      <c r="E7" s="330" t="s">
        <v>1181</v>
      </c>
    </row>
    <row r="8" spans="1:5">
      <c r="A8" s="215">
        <v>43972</v>
      </c>
      <c r="B8" s="330" t="s">
        <v>1096</v>
      </c>
      <c r="C8" s="331"/>
    </row>
    <row r="9" spans="1:5">
      <c r="A9" s="215">
        <v>43982</v>
      </c>
      <c r="B9" s="330" t="s">
        <v>1095</v>
      </c>
      <c r="C9" s="331"/>
    </row>
    <row r="10" spans="1:5">
      <c r="A10" s="215">
        <v>43983</v>
      </c>
      <c r="B10" s="330" t="s">
        <v>1094</v>
      </c>
      <c r="C10" s="331"/>
    </row>
    <row r="11" spans="1:5">
      <c r="A11" s="215">
        <v>43993</v>
      </c>
      <c r="B11" s="330" t="s">
        <v>1093</v>
      </c>
      <c r="C11" s="331"/>
    </row>
    <row r="12" spans="1:5">
      <c r="A12" s="215">
        <v>44107</v>
      </c>
      <c r="B12" s="330" t="s">
        <v>1092</v>
      </c>
      <c r="C12" s="331"/>
    </row>
    <row r="13" spans="1:5">
      <c r="A13" s="215">
        <v>44136</v>
      </c>
      <c r="B13" s="330" t="s">
        <v>1091</v>
      </c>
      <c r="C13" s="331"/>
    </row>
    <row r="14" spans="1:5">
      <c r="A14" s="215">
        <v>44190</v>
      </c>
      <c r="B14" s="330" t="s">
        <v>1090</v>
      </c>
      <c r="C14" s="331"/>
    </row>
    <row r="15" spans="1:5">
      <c r="A15" s="215">
        <v>44191</v>
      </c>
      <c r="B15" s="330" t="s">
        <v>1090</v>
      </c>
      <c r="C15" s="331"/>
    </row>
    <row r="16" spans="1:5">
      <c r="A16" s="215">
        <v>44197</v>
      </c>
      <c r="B16" s="330" t="s">
        <v>1101</v>
      </c>
      <c r="C16" s="331"/>
    </row>
    <row r="17" spans="1:1">
      <c r="A17" s="215"/>
    </row>
    <row r="18" spans="1:1">
      <c r="A18" s="215"/>
    </row>
    <row r="19" spans="1:1">
      <c r="A19" s="215"/>
    </row>
    <row r="20" spans="1:1">
      <c r="A20" s="215"/>
    </row>
    <row r="21" spans="1:1">
      <c r="A21" s="215"/>
    </row>
    <row r="22" spans="1:1">
      <c r="A22" s="215"/>
    </row>
    <row r="23" spans="1:1">
      <c r="A23" s="215"/>
    </row>
    <row r="24" spans="1:1">
      <c r="A24" s="215"/>
    </row>
    <row r="25" spans="1:1">
      <c r="A25" s="215"/>
    </row>
    <row r="26" spans="1:1">
      <c r="A26" s="215"/>
    </row>
    <row r="27" spans="1:1">
      <c r="A27" s="215"/>
    </row>
    <row r="28" spans="1:1">
      <c r="A28" s="215"/>
    </row>
    <row r="29" spans="1:1">
      <c r="A29" s="215"/>
    </row>
    <row r="30" spans="1:1">
      <c r="A30" s="215"/>
    </row>
    <row r="31" spans="1:1">
      <c r="A31" s="215"/>
    </row>
    <row r="32" spans="1:1">
      <c r="A32" s="215"/>
    </row>
    <row r="33" spans="1:1">
      <c r="A33" s="215"/>
    </row>
    <row r="34" spans="1:1">
      <c r="A34" s="215"/>
    </row>
    <row r="35" spans="1:1">
      <c r="A35" s="215"/>
    </row>
    <row r="36" spans="1:1">
      <c r="A36" s="215"/>
    </row>
    <row r="37" spans="1:1">
      <c r="A37" s="215"/>
    </row>
    <row r="38" spans="1:1">
      <c r="A38" s="215"/>
    </row>
    <row r="39" spans="1:1">
      <c r="A39" s="215"/>
    </row>
    <row r="40" spans="1:1">
      <c r="A40" s="215"/>
    </row>
    <row r="41" spans="1:1">
      <c r="A41" s="215"/>
    </row>
    <row r="42" spans="1:1">
      <c r="A42" s="215"/>
    </row>
    <row r="43" spans="1:1">
      <c r="A43" s="215"/>
    </row>
    <row r="44" spans="1:1">
      <c r="A44" s="215"/>
    </row>
    <row r="45" spans="1:1">
      <c r="A45" s="215"/>
    </row>
    <row r="46" spans="1:1">
      <c r="A46" s="215"/>
    </row>
    <row r="47" spans="1:1">
      <c r="A47" s="215"/>
    </row>
    <row r="48" spans="1:1">
      <c r="A48" s="215"/>
    </row>
    <row r="49" spans="1:1">
      <c r="A49" s="215"/>
    </row>
    <row r="50" spans="1:1">
      <c r="A50" s="215"/>
    </row>
    <row r="51" spans="1:1">
      <c r="A51" s="215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E51"/>
  <sheetViews>
    <sheetView workbookViewId="0">
      <selection activeCell="D12" sqref="D12"/>
    </sheetView>
  </sheetViews>
  <sheetFormatPr baseColWidth="10" defaultRowHeight="12.75"/>
  <cols>
    <col min="1" max="1" width="8.85546875" style="330" customWidth="1"/>
    <col min="2" max="2" width="24.85546875" style="330" bestFit="1" customWidth="1"/>
    <col min="3" max="3" width="11.42578125" style="330"/>
    <col min="4" max="4" width="54.140625" style="330" customWidth="1"/>
    <col min="5" max="16384" width="11.42578125" style="330"/>
  </cols>
  <sheetData>
    <row r="1" spans="1:5" ht="23.25">
      <c r="A1" s="334" t="s">
        <v>1111</v>
      </c>
      <c r="B1" s="333"/>
      <c r="C1" s="333"/>
      <c r="D1" s="333"/>
      <c r="E1" s="340"/>
    </row>
    <row r="2" spans="1:5" ht="18.75">
      <c r="A2" s="332" t="s">
        <v>307</v>
      </c>
      <c r="B2" s="332" t="s">
        <v>1103</v>
      </c>
      <c r="C2" s="332" t="s">
        <v>1102</v>
      </c>
      <c r="D2" s="332" t="s">
        <v>5</v>
      </c>
      <c r="E2" s="340"/>
    </row>
    <row r="3" spans="1:5">
      <c r="A3" s="215">
        <v>43836</v>
      </c>
      <c r="B3" s="330" t="s">
        <v>1110</v>
      </c>
      <c r="C3" s="335"/>
      <c r="E3" s="330" t="s">
        <v>1187</v>
      </c>
    </row>
    <row r="4" spans="1:5">
      <c r="A4" s="215">
        <v>43885</v>
      </c>
      <c r="B4" s="330" t="s">
        <v>1109</v>
      </c>
      <c r="C4" s="335"/>
      <c r="E4" s="330" t="s">
        <v>1185</v>
      </c>
    </row>
    <row r="5" spans="1:5">
      <c r="A5" s="215">
        <v>43886</v>
      </c>
      <c r="B5" s="330" t="s">
        <v>1108</v>
      </c>
      <c r="C5" s="335"/>
    </row>
    <row r="6" spans="1:5">
      <c r="A6" s="215">
        <v>43887</v>
      </c>
      <c r="B6" s="330" t="s">
        <v>1107</v>
      </c>
      <c r="C6" s="335"/>
    </row>
    <row r="7" spans="1:5">
      <c r="A7" s="215">
        <v>44058</v>
      </c>
      <c r="B7" s="330" t="s">
        <v>1106</v>
      </c>
      <c r="C7" s="335"/>
    </row>
    <row r="8" spans="1:5">
      <c r="A8" s="215">
        <v>44135</v>
      </c>
      <c r="B8" s="330" t="s">
        <v>1105</v>
      </c>
      <c r="C8" s="335"/>
    </row>
    <row r="9" spans="1:5">
      <c r="A9" s="215">
        <v>44153</v>
      </c>
      <c r="B9" s="330" t="s">
        <v>1104</v>
      </c>
      <c r="C9" s="335"/>
    </row>
    <row r="10" spans="1:5">
      <c r="A10" s="215">
        <v>44196</v>
      </c>
      <c r="B10" s="330" t="s">
        <v>1112</v>
      </c>
      <c r="C10" s="335"/>
    </row>
    <row r="11" spans="1:5">
      <c r="C11" s="335"/>
    </row>
    <row r="12" spans="1:5">
      <c r="A12" s="215"/>
    </row>
    <row r="13" spans="1:5">
      <c r="A13" s="215"/>
    </row>
    <row r="14" spans="1:5">
      <c r="A14" s="215"/>
    </row>
    <row r="15" spans="1:5">
      <c r="A15" s="215"/>
    </row>
    <row r="16" spans="1:5">
      <c r="A16" s="215"/>
    </row>
    <row r="17" spans="1:1">
      <c r="A17" s="215"/>
    </row>
    <row r="18" spans="1:1">
      <c r="A18" s="215"/>
    </row>
    <row r="19" spans="1:1">
      <c r="A19" s="215"/>
    </row>
    <row r="20" spans="1:1">
      <c r="A20" s="215"/>
    </row>
    <row r="21" spans="1:1">
      <c r="A21" s="215"/>
    </row>
    <row r="22" spans="1:1">
      <c r="A22" s="215"/>
    </row>
    <row r="23" spans="1:1">
      <c r="A23" s="215"/>
    </row>
    <row r="24" spans="1:1">
      <c r="A24" s="215"/>
    </row>
    <row r="25" spans="1:1">
      <c r="A25" s="215"/>
    </row>
    <row r="26" spans="1:1">
      <c r="A26" s="215"/>
    </row>
    <row r="27" spans="1:1">
      <c r="A27" s="215"/>
    </row>
    <row r="28" spans="1:1">
      <c r="A28" s="215"/>
    </row>
    <row r="29" spans="1:1">
      <c r="A29" s="215"/>
    </row>
    <row r="30" spans="1:1">
      <c r="A30" s="215"/>
    </row>
    <row r="31" spans="1:1">
      <c r="A31" s="215"/>
    </row>
    <row r="32" spans="1:1">
      <c r="A32" s="215"/>
    </row>
    <row r="33" spans="1:1">
      <c r="A33" s="215"/>
    </row>
    <row r="34" spans="1:1">
      <c r="A34" s="215"/>
    </row>
    <row r="35" spans="1:1">
      <c r="A35" s="215"/>
    </row>
    <row r="36" spans="1:1">
      <c r="A36" s="215"/>
    </row>
    <row r="37" spans="1:1">
      <c r="A37" s="215"/>
    </row>
    <row r="38" spans="1:1">
      <c r="A38" s="215"/>
    </row>
    <row r="39" spans="1:1">
      <c r="A39" s="215"/>
    </row>
    <row r="40" spans="1:1">
      <c r="A40" s="215"/>
    </row>
    <row r="41" spans="1:1">
      <c r="A41" s="215"/>
    </row>
    <row r="42" spans="1:1">
      <c r="A42" s="215"/>
    </row>
    <row r="43" spans="1:1">
      <c r="A43" s="215"/>
    </row>
    <row r="44" spans="1:1">
      <c r="A44" s="215"/>
    </row>
    <row r="45" spans="1:1">
      <c r="A45" s="215"/>
    </row>
    <row r="46" spans="1:1">
      <c r="A46" s="215"/>
    </row>
    <row r="47" spans="1:1">
      <c r="A47" s="215"/>
    </row>
    <row r="48" spans="1:1">
      <c r="A48" s="215"/>
    </row>
    <row r="49" spans="1:1">
      <c r="A49" s="215"/>
    </row>
    <row r="50" spans="1:1">
      <c r="A50" s="215"/>
    </row>
    <row r="51" spans="1:1">
      <c r="A51" s="215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/>
  <dimension ref="A1:G38"/>
  <sheetViews>
    <sheetView showGridLines="0" workbookViewId="0">
      <pane ySplit="3" topLeftCell="A4" activePane="bottomLeft" state="frozen"/>
      <selection pane="bottomLeft" activeCell="H12" sqref="H12"/>
    </sheetView>
  </sheetViews>
  <sheetFormatPr baseColWidth="10" defaultColWidth="9.140625" defaultRowHeight="12.75"/>
  <cols>
    <col min="1" max="1" width="11" style="131" customWidth="1"/>
    <col min="2" max="2" width="33.85546875" style="131" customWidth="1"/>
    <col min="3" max="3" width="0.85546875" style="131" customWidth="1"/>
    <col min="4" max="4" width="46.140625" style="131" customWidth="1"/>
    <col min="5" max="5" width="5.42578125" style="131" customWidth="1"/>
    <col min="6" max="6" width="18.28515625" style="131" customWidth="1"/>
    <col min="7" max="16384" width="9.140625" style="131"/>
  </cols>
  <sheetData>
    <row r="1" spans="1:7" ht="33.75" customHeight="1">
      <c r="A1" s="257" t="s">
        <v>1028</v>
      </c>
      <c r="B1" s="258" t="s">
        <v>419</v>
      </c>
      <c r="C1" s="151"/>
      <c r="D1" s="259">
        <f ca="1">TODAY()</f>
        <v>43591</v>
      </c>
      <c r="E1" s="152"/>
      <c r="F1" s="260" t="s">
        <v>371</v>
      </c>
      <c r="G1" s="10" t="s">
        <v>1033</v>
      </c>
    </row>
    <row r="2" spans="1:7" ht="3" customHeight="1">
      <c r="B2" s="152"/>
      <c r="C2" s="152"/>
      <c r="D2" s="152"/>
      <c r="E2" s="254"/>
    </row>
    <row r="3" spans="1:7" ht="22.5" customHeight="1">
      <c r="A3" s="12" t="s">
        <v>420</v>
      </c>
      <c r="B3" s="153" t="s">
        <v>421</v>
      </c>
      <c r="C3" s="153"/>
      <c r="D3" s="154" t="s">
        <v>396</v>
      </c>
      <c r="E3" s="254"/>
      <c r="F3" s="152" t="s">
        <v>1029</v>
      </c>
    </row>
    <row r="4" spans="1:7" ht="22.5" customHeight="1">
      <c r="A4" s="131" t="s">
        <v>422</v>
      </c>
      <c r="B4" s="152"/>
      <c r="C4" s="152"/>
      <c r="D4" s="155"/>
      <c r="E4" s="254"/>
      <c r="F4" s="254" t="s">
        <v>1031</v>
      </c>
    </row>
    <row r="5" spans="1:7" ht="22.5" customHeight="1">
      <c r="A5" s="131" t="s">
        <v>423</v>
      </c>
      <c r="B5" s="152"/>
      <c r="C5" s="152"/>
      <c r="D5" s="155"/>
      <c r="E5" s="254"/>
      <c r="F5" s="254"/>
    </row>
    <row r="6" spans="1:7" ht="22.5" customHeight="1">
      <c r="A6" s="131" t="s">
        <v>424</v>
      </c>
      <c r="B6" s="152"/>
      <c r="C6" s="152"/>
      <c r="D6" s="155"/>
      <c r="E6" s="254"/>
      <c r="F6" s="254"/>
    </row>
    <row r="7" spans="1:7" ht="22.5" customHeight="1">
      <c r="A7" s="131" t="s">
        <v>425</v>
      </c>
      <c r="B7" s="152"/>
      <c r="C7" s="152"/>
      <c r="D7" s="155"/>
      <c r="E7" s="254"/>
      <c r="F7" s="254"/>
    </row>
    <row r="8" spans="1:7" ht="22.5" customHeight="1">
      <c r="A8" s="131" t="s">
        <v>426</v>
      </c>
      <c r="B8" s="152"/>
      <c r="C8" s="152"/>
      <c r="D8" s="155"/>
      <c r="E8" s="254"/>
      <c r="F8" s="254"/>
    </row>
    <row r="9" spans="1:7" ht="22.5" customHeight="1">
      <c r="A9" s="131" t="s">
        <v>427</v>
      </c>
      <c r="B9" s="152"/>
      <c r="C9" s="152"/>
      <c r="D9" s="155"/>
      <c r="E9" s="254"/>
      <c r="F9" s="254"/>
    </row>
    <row r="10" spans="1:7" ht="22.5" customHeight="1">
      <c r="A10" s="131" t="s">
        <v>428</v>
      </c>
      <c r="B10" s="152"/>
      <c r="C10" s="152"/>
      <c r="D10" s="155"/>
      <c r="E10" s="254"/>
      <c r="F10" s="254"/>
    </row>
    <row r="11" spans="1:7" ht="22.5" customHeight="1">
      <c r="A11" s="131" t="s">
        <v>429</v>
      </c>
      <c r="B11" s="152"/>
      <c r="C11" s="152"/>
      <c r="D11" s="154" t="s">
        <v>430</v>
      </c>
      <c r="E11" s="254"/>
      <c r="F11" s="254"/>
    </row>
    <row r="12" spans="1:7" ht="22.5" customHeight="1">
      <c r="A12" s="131" t="s">
        <v>431</v>
      </c>
      <c r="B12" s="152"/>
      <c r="C12" s="152"/>
      <c r="D12" s="155"/>
      <c r="E12" s="254"/>
      <c r="F12" s="254"/>
    </row>
    <row r="13" spans="1:7" ht="22.5" customHeight="1">
      <c r="A13" s="131" t="s">
        <v>432</v>
      </c>
      <c r="B13" s="152"/>
      <c r="C13" s="152"/>
      <c r="D13" s="155"/>
      <c r="E13" s="254"/>
      <c r="F13" s="254"/>
    </row>
    <row r="14" spans="1:7" ht="22.5" customHeight="1">
      <c r="A14" s="131" t="s">
        <v>433</v>
      </c>
      <c r="B14" s="152"/>
      <c r="C14" s="152"/>
      <c r="D14" s="155"/>
      <c r="E14" s="254"/>
      <c r="F14" s="254"/>
    </row>
    <row r="15" spans="1:7" ht="22.5" customHeight="1">
      <c r="A15" s="131" t="s">
        <v>434</v>
      </c>
      <c r="B15" s="152"/>
      <c r="C15" s="152"/>
      <c r="D15" s="155"/>
      <c r="E15" s="254"/>
      <c r="F15" s="254"/>
    </row>
    <row r="16" spans="1:7" ht="22.5" customHeight="1">
      <c r="A16" s="131" t="s">
        <v>435</v>
      </c>
      <c r="B16" s="152"/>
      <c r="C16" s="152"/>
      <c r="D16" s="155"/>
      <c r="E16" s="254"/>
      <c r="F16" s="254"/>
    </row>
    <row r="17" spans="1:6" ht="22.5" customHeight="1">
      <c r="A17" s="131" t="s">
        <v>436</v>
      </c>
      <c r="B17" s="152"/>
      <c r="C17" s="152"/>
      <c r="D17" s="155"/>
      <c r="E17" s="254"/>
      <c r="F17" s="254"/>
    </row>
    <row r="18" spans="1:6" ht="22.5" customHeight="1">
      <c r="A18" s="131" t="s">
        <v>437</v>
      </c>
      <c r="B18" s="152"/>
      <c r="C18" s="152"/>
      <c r="D18" s="155"/>
      <c r="E18" s="254"/>
      <c r="F18" s="254"/>
    </row>
    <row r="19" spans="1:6" ht="22.5" customHeight="1">
      <c r="A19" s="131" t="s">
        <v>438</v>
      </c>
      <c r="B19" s="152"/>
      <c r="C19" s="152"/>
      <c r="D19" s="154" t="s">
        <v>439</v>
      </c>
      <c r="E19" s="254"/>
      <c r="F19" s="254"/>
    </row>
    <row r="20" spans="1:6" ht="22.5" customHeight="1">
      <c r="A20" s="131" t="s">
        <v>440</v>
      </c>
      <c r="B20" s="152"/>
      <c r="C20" s="152"/>
      <c r="D20" s="155"/>
      <c r="E20" s="254"/>
      <c r="F20" s="254"/>
    </row>
    <row r="21" spans="1:6" ht="22.5" customHeight="1">
      <c r="A21" s="131" t="s">
        <v>441</v>
      </c>
      <c r="B21" s="152"/>
      <c r="C21" s="152"/>
      <c r="D21" s="155"/>
      <c r="E21" s="254"/>
      <c r="F21" s="254"/>
    </row>
    <row r="22" spans="1:6" ht="22.5" customHeight="1">
      <c r="A22" s="131" t="s">
        <v>442</v>
      </c>
      <c r="B22" s="152"/>
      <c r="C22" s="152"/>
      <c r="D22" s="155"/>
      <c r="E22" s="254"/>
      <c r="F22" s="254"/>
    </row>
    <row r="23" spans="1:6" ht="22.5" customHeight="1">
      <c r="A23" s="131" t="s">
        <v>443</v>
      </c>
      <c r="B23" s="152"/>
      <c r="C23" s="152"/>
      <c r="D23" s="155"/>
      <c r="E23" s="254"/>
      <c r="F23" s="254"/>
    </row>
    <row r="24" spans="1:6" ht="22.5" customHeight="1">
      <c r="A24" s="131" t="s">
        <v>444</v>
      </c>
      <c r="B24" s="152"/>
      <c r="C24" s="152"/>
      <c r="D24" s="155"/>
      <c r="E24" s="254"/>
      <c r="F24" s="254"/>
    </row>
    <row r="25" spans="1:6" ht="22.5" customHeight="1">
      <c r="A25" s="131" t="s">
        <v>445</v>
      </c>
      <c r="B25" s="152"/>
      <c r="C25" s="152"/>
      <c r="D25" s="155"/>
      <c r="E25" s="254"/>
      <c r="F25" s="254"/>
    </row>
    <row r="26" spans="1:6" ht="22.5" customHeight="1">
      <c r="A26" s="131" t="s">
        <v>446</v>
      </c>
      <c r="B26" s="152"/>
      <c r="C26" s="152"/>
      <c r="D26" s="155"/>
      <c r="E26" s="254"/>
      <c r="F26" s="254"/>
    </row>
    <row r="27" spans="1:6" ht="22.5" customHeight="1">
      <c r="A27" s="131" t="s">
        <v>447</v>
      </c>
      <c r="B27" s="152"/>
      <c r="C27" s="152"/>
      <c r="D27" s="155"/>
    </row>
    <row r="28" spans="1:6" ht="22.5" customHeight="1">
      <c r="A28" s="156">
        <v>0.79166666666666663</v>
      </c>
      <c r="B28" s="152"/>
      <c r="D28" s="155"/>
    </row>
    <row r="29" spans="1:6" ht="22.5" customHeight="1">
      <c r="A29" s="156">
        <v>0.8125</v>
      </c>
      <c r="B29" s="152"/>
      <c r="D29" s="155"/>
    </row>
    <row r="30" spans="1:6" ht="22.5" customHeight="1">
      <c r="A30" s="156">
        <v>0.83333333333333337</v>
      </c>
      <c r="B30" s="152"/>
      <c r="D30" s="155"/>
    </row>
    <row r="31" spans="1:6" ht="22.5" customHeight="1">
      <c r="A31" s="156">
        <v>0.85416666666666696</v>
      </c>
      <c r="B31" s="254"/>
      <c r="D31" s="155"/>
    </row>
    <row r="32" spans="1:6" ht="22.5" customHeight="1">
      <c r="A32" s="156">
        <v>0.875</v>
      </c>
      <c r="B32" s="254"/>
      <c r="D32" s="155"/>
    </row>
    <row r="33" spans="1:4" ht="22.5" customHeight="1">
      <c r="A33" s="156">
        <v>0.89583333333333304</v>
      </c>
      <c r="B33" s="254"/>
      <c r="D33" s="155"/>
    </row>
    <row r="34" spans="1:4" ht="22.5" customHeight="1">
      <c r="A34" s="156">
        <v>0.91666666666666696</v>
      </c>
      <c r="B34" s="254"/>
      <c r="D34" s="155"/>
    </row>
    <row r="35" spans="1:4" ht="22.5" customHeight="1">
      <c r="A35" s="156">
        <v>0.9375</v>
      </c>
      <c r="B35" s="254"/>
      <c r="D35" s="155"/>
    </row>
    <row r="36" spans="1:4" ht="22.5" customHeight="1">
      <c r="A36" s="156">
        <v>0.95833333333333404</v>
      </c>
      <c r="B36" s="254"/>
      <c r="D36" s="155"/>
    </row>
    <row r="37" spans="1:4" ht="22.5" customHeight="1">
      <c r="A37" s="156">
        <v>0.97916666666666696</v>
      </c>
      <c r="B37" s="254"/>
      <c r="D37" s="155"/>
    </row>
    <row r="38" spans="1:4" ht="22.5" customHeight="1">
      <c r="A38" s="156">
        <v>1</v>
      </c>
      <c r="B38" s="254"/>
      <c r="D38" s="155"/>
    </row>
  </sheetData>
  <pageMargins left="0.74803149606299213" right="0.35433070866141736" top="0.98425196850393704" bottom="0.98425196850393704" header="0.51181102362204722" footer="0.51181102362204722"/>
  <pageSetup paperSize="9" orientation="portrait" r:id="rId1"/>
  <headerFooter alignWithMargins="0"/>
  <tableParts count="4">
    <tablePart r:id="rId2"/>
    <tablePart r:id="rId3"/>
    <tablePart r:id="rId4"/>
    <tablePart r:id="rId5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7">
    <pageSetUpPr fitToPage="1"/>
  </sheetPr>
  <dimension ref="A1:S53"/>
  <sheetViews>
    <sheetView showGridLines="0" showRowColHeaders="0" showZeros="0" showOutlineSymbols="0" zoomScaleNormal="100" workbookViewId="0">
      <pane ySplit="5" topLeftCell="A6" activePane="bottomLeft" state="frozen"/>
      <selection activeCell="N36" sqref="N36"/>
      <selection pane="bottomLeft" activeCell="S15" sqref="S15"/>
    </sheetView>
  </sheetViews>
  <sheetFormatPr baseColWidth="10" defaultRowHeight="12.75"/>
  <cols>
    <col min="1" max="1" width="5.85546875" customWidth="1"/>
    <col min="2" max="2" width="2.42578125" customWidth="1"/>
    <col min="3" max="3" width="29.7109375" customWidth="1"/>
    <col min="4" max="4" width="3.28515625" customWidth="1"/>
    <col min="5" max="5" width="1.5703125" customWidth="1"/>
    <col min="6" max="7" width="3.5703125" customWidth="1"/>
    <col min="8" max="8" width="29.7109375" customWidth="1"/>
    <col min="9" max="9" width="3.28515625" customWidth="1"/>
    <col min="10" max="10" width="15.140625" customWidth="1"/>
    <col min="11" max="11" width="2.42578125" customWidth="1"/>
    <col min="13" max="13" width="9.28515625" customWidth="1"/>
    <col min="15" max="15" width="0" hidden="1" customWidth="1"/>
  </cols>
  <sheetData>
    <row r="1" spans="1:19" ht="21" thickBot="1">
      <c r="A1" s="53" t="s">
        <v>370</v>
      </c>
      <c r="B1" s="54"/>
      <c r="C1" s="54"/>
      <c r="D1" s="54"/>
      <c r="E1" s="54"/>
      <c r="F1" s="54"/>
      <c r="G1" s="54"/>
      <c r="H1" s="54"/>
      <c r="I1" s="54"/>
      <c r="J1" s="55">
        <v>1</v>
      </c>
      <c r="K1" s="56" t="s">
        <v>371</v>
      </c>
      <c r="L1" s="57"/>
      <c r="M1" s="57"/>
      <c r="N1" s="57"/>
      <c r="O1" s="57"/>
      <c r="P1" s="57" t="s">
        <v>1030</v>
      </c>
      <c r="Q1" s="57"/>
      <c r="R1" s="57"/>
      <c r="S1" s="57"/>
    </row>
    <row r="2" spans="1:19" ht="16.5" customHeight="1" thickBot="1">
      <c r="A2" s="54" t="s">
        <v>372</v>
      </c>
      <c r="B2" s="54"/>
      <c r="C2" s="54"/>
      <c r="D2" s="54"/>
      <c r="E2" s="54"/>
      <c r="F2" s="54"/>
      <c r="G2" s="54"/>
      <c r="H2" s="54"/>
      <c r="I2" s="54"/>
      <c r="J2" s="58" t="str">
        <f>INDEX(O6:O12,O5)</f>
        <v>Mittwoch</v>
      </c>
      <c r="K2" s="57" t="s">
        <v>1032</v>
      </c>
      <c r="L2" s="57"/>
      <c r="M2" s="57"/>
      <c r="N2" s="57"/>
      <c r="O2" s="57"/>
      <c r="P2" s="57"/>
      <c r="Q2" s="57"/>
      <c r="R2" s="57"/>
      <c r="S2" s="57"/>
    </row>
    <row r="3" spans="1:19" ht="17.25" customHeight="1" thickBot="1">
      <c r="A3" s="54"/>
      <c r="B3" s="54"/>
      <c r="C3" s="54"/>
      <c r="D3" s="59" t="s">
        <v>360</v>
      </c>
      <c r="E3" s="59"/>
      <c r="F3" s="59"/>
      <c r="G3" s="60">
        <v>1</v>
      </c>
      <c r="H3" s="61" t="s">
        <v>309</v>
      </c>
      <c r="I3" s="54"/>
      <c r="J3" s="62">
        <v>2020</v>
      </c>
      <c r="K3" s="57"/>
      <c r="L3" s="57"/>
      <c r="M3" s="57"/>
      <c r="N3" s="57"/>
      <c r="O3" s="57"/>
      <c r="P3" s="57"/>
      <c r="Q3" s="57"/>
      <c r="R3" s="57"/>
      <c r="S3" s="57"/>
    </row>
    <row r="4" spans="1:19" ht="3.75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7"/>
      <c r="L4" s="57"/>
      <c r="M4" s="57"/>
      <c r="N4" s="57"/>
      <c r="O4" s="57"/>
      <c r="P4" s="57"/>
      <c r="Q4" s="57"/>
      <c r="R4" s="57"/>
      <c r="S4" s="57"/>
    </row>
    <row r="5" spans="1:19" ht="15.75" thickBot="1">
      <c r="A5" s="63" t="s">
        <v>373</v>
      </c>
      <c r="B5" s="64"/>
      <c r="C5" s="65" t="s">
        <v>369</v>
      </c>
      <c r="D5" s="66" t="s">
        <v>374</v>
      </c>
      <c r="E5" s="8"/>
      <c r="F5" s="67" t="s">
        <v>375</v>
      </c>
      <c r="G5" s="68" t="s">
        <v>376</v>
      </c>
      <c r="H5" s="69" t="s">
        <v>377</v>
      </c>
      <c r="I5" s="70" t="s">
        <v>374</v>
      </c>
      <c r="J5" s="69" t="s">
        <v>5</v>
      </c>
      <c r="K5" s="56" t="s">
        <v>378</v>
      </c>
      <c r="L5" s="57"/>
      <c r="M5" s="57"/>
      <c r="N5" s="57"/>
      <c r="O5" s="57">
        <v>3</v>
      </c>
      <c r="P5" s="57"/>
      <c r="Q5" s="57"/>
      <c r="R5" s="57"/>
      <c r="S5" s="57"/>
    </row>
    <row r="6" spans="1:19" ht="17.45" customHeight="1">
      <c r="A6" s="71" t="s">
        <v>314</v>
      </c>
      <c r="B6" s="72"/>
      <c r="C6" s="50"/>
      <c r="D6" s="44"/>
      <c r="E6" s="1"/>
      <c r="F6" s="43"/>
      <c r="G6" s="43"/>
      <c r="H6" s="50"/>
      <c r="I6" s="73"/>
      <c r="J6" s="74"/>
      <c r="K6" s="75"/>
      <c r="N6" t="s">
        <v>1021</v>
      </c>
      <c r="O6" t="s">
        <v>362</v>
      </c>
    </row>
    <row r="7" spans="1:19" ht="17.45" customHeight="1">
      <c r="A7" s="76"/>
      <c r="B7" s="77"/>
      <c r="C7" s="50"/>
      <c r="D7" s="44"/>
      <c r="E7" s="1"/>
      <c r="F7" s="43"/>
      <c r="G7" s="43"/>
      <c r="H7" s="50"/>
      <c r="I7" s="44"/>
      <c r="J7" s="74"/>
      <c r="K7" s="78"/>
      <c r="L7" t="s">
        <v>379</v>
      </c>
      <c r="N7" t="s">
        <v>1022</v>
      </c>
      <c r="O7" t="s">
        <v>363</v>
      </c>
    </row>
    <row r="8" spans="1:19" ht="17.45" customHeight="1">
      <c r="A8" s="71" t="s">
        <v>316</v>
      </c>
      <c r="B8" s="79"/>
      <c r="C8" s="50" t="s">
        <v>380</v>
      </c>
      <c r="D8" s="44"/>
      <c r="E8" s="1"/>
      <c r="F8" s="43"/>
      <c r="G8" s="43"/>
      <c r="H8" s="80"/>
      <c r="I8" s="44"/>
      <c r="J8" s="74"/>
      <c r="N8" t="s">
        <v>1023</v>
      </c>
      <c r="O8" t="s">
        <v>364</v>
      </c>
    </row>
    <row r="9" spans="1:19" ht="17.45" customHeight="1">
      <c r="A9" s="76"/>
      <c r="B9" s="81"/>
      <c r="C9" s="50" t="s">
        <v>381</v>
      </c>
      <c r="D9" s="73"/>
      <c r="E9" s="1"/>
      <c r="F9" s="43"/>
      <c r="G9" s="43"/>
      <c r="H9" s="50"/>
      <c r="I9" s="44"/>
      <c r="J9" s="74"/>
      <c r="K9" s="82"/>
      <c r="L9" t="s">
        <v>382</v>
      </c>
      <c r="O9" t="s">
        <v>365</v>
      </c>
    </row>
    <row r="10" spans="1:19" ht="16.5" customHeight="1">
      <c r="A10" s="71" t="s">
        <v>318</v>
      </c>
      <c r="B10" s="83"/>
      <c r="C10" s="50"/>
      <c r="D10" s="44"/>
      <c r="E10" s="1"/>
      <c r="F10" s="43"/>
      <c r="G10" s="43"/>
      <c r="H10" s="50"/>
      <c r="I10" s="73"/>
      <c r="J10" s="74"/>
      <c r="L10" t="s">
        <v>383</v>
      </c>
      <c r="O10" t="s">
        <v>366</v>
      </c>
    </row>
    <row r="11" spans="1:19" ht="16.5" customHeight="1">
      <c r="A11" s="76"/>
      <c r="B11" s="84"/>
      <c r="C11" s="50"/>
      <c r="D11" s="44"/>
      <c r="E11" s="1"/>
      <c r="F11" s="43"/>
      <c r="G11" s="43"/>
      <c r="H11" s="50"/>
      <c r="I11" s="44"/>
      <c r="J11" s="74"/>
      <c r="K11" s="85"/>
      <c r="L11" t="s">
        <v>384</v>
      </c>
      <c r="O11" t="s">
        <v>367</v>
      </c>
    </row>
    <row r="12" spans="1:19" ht="16.5" customHeight="1">
      <c r="A12" s="71" t="s">
        <v>320</v>
      </c>
      <c r="B12" s="83"/>
      <c r="C12" s="50"/>
      <c r="D12" s="44"/>
      <c r="E12" s="1"/>
      <c r="F12" s="43"/>
      <c r="G12" s="43"/>
      <c r="H12" s="50"/>
      <c r="I12" s="44"/>
      <c r="J12" s="74"/>
      <c r="O12" t="s">
        <v>368</v>
      </c>
    </row>
    <row r="13" spans="1:19" ht="16.5" customHeight="1">
      <c r="A13" s="76"/>
      <c r="B13" s="84"/>
      <c r="C13" s="50"/>
      <c r="D13" s="44"/>
      <c r="E13" s="1"/>
      <c r="F13" s="43"/>
      <c r="G13" s="43"/>
      <c r="H13" s="50"/>
      <c r="I13" s="44"/>
      <c r="J13" s="74"/>
      <c r="K13" s="8" t="s">
        <v>385</v>
      </c>
    </row>
    <row r="14" spans="1:19" ht="16.5" customHeight="1">
      <c r="A14" s="71" t="s">
        <v>322</v>
      </c>
      <c r="B14" s="83"/>
      <c r="C14" s="50"/>
      <c r="D14" s="44"/>
      <c r="E14" s="1"/>
      <c r="F14" s="43"/>
      <c r="G14" s="43"/>
      <c r="H14" s="50"/>
      <c r="I14" s="44"/>
      <c r="J14" s="74"/>
      <c r="K14" s="8" t="s">
        <v>386</v>
      </c>
    </row>
    <row r="15" spans="1:19" ht="16.5" customHeight="1">
      <c r="A15" s="76"/>
      <c r="B15" s="84"/>
      <c r="C15" s="50"/>
      <c r="D15" s="44"/>
      <c r="E15" s="1"/>
      <c r="F15" s="43"/>
      <c r="G15" s="43"/>
      <c r="H15" s="50"/>
      <c r="I15" s="44"/>
      <c r="J15" s="74"/>
      <c r="K15" t="s">
        <v>387</v>
      </c>
    </row>
    <row r="16" spans="1:19" ht="16.5" customHeight="1">
      <c r="A16" s="71" t="s">
        <v>324</v>
      </c>
      <c r="B16" s="83"/>
      <c r="C16" s="50"/>
      <c r="D16" s="44"/>
      <c r="E16" s="1"/>
      <c r="F16" s="43"/>
      <c r="G16" s="43"/>
      <c r="H16" s="50"/>
      <c r="I16" s="44"/>
      <c r="J16" s="74"/>
      <c r="K16" s="8" t="s">
        <v>388</v>
      </c>
    </row>
    <row r="17" spans="1:14" ht="16.5" customHeight="1">
      <c r="A17" s="76"/>
      <c r="B17" s="77"/>
      <c r="C17" s="50"/>
      <c r="D17" s="44"/>
      <c r="E17" s="1"/>
      <c r="F17" s="43"/>
      <c r="G17" s="43"/>
      <c r="H17" s="50"/>
      <c r="I17" s="44"/>
      <c r="J17" s="74"/>
      <c r="K17" t="s">
        <v>389</v>
      </c>
    </row>
    <row r="18" spans="1:14" ht="16.5" customHeight="1">
      <c r="A18" s="71" t="s">
        <v>326</v>
      </c>
      <c r="B18" s="72"/>
      <c r="C18" s="50"/>
      <c r="D18" s="44"/>
      <c r="E18" s="1"/>
      <c r="F18" s="43"/>
      <c r="G18" s="43"/>
      <c r="H18" s="50"/>
      <c r="I18" s="44"/>
      <c r="J18" s="74"/>
      <c r="K18" s="8" t="s">
        <v>390</v>
      </c>
    </row>
    <row r="19" spans="1:14" ht="16.5" customHeight="1">
      <c r="A19" s="76"/>
      <c r="B19" s="84"/>
      <c r="C19" s="50"/>
      <c r="D19" s="44"/>
      <c r="E19" s="1"/>
      <c r="F19" s="43"/>
      <c r="G19" s="43"/>
      <c r="H19" s="50"/>
      <c r="I19" s="44"/>
      <c r="J19" s="74"/>
      <c r="K19" t="s">
        <v>391</v>
      </c>
    </row>
    <row r="20" spans="1:14" ht="16.5" customHeight="1">
      <c r="A20" s="71" t="s">
        <v>392</v>
      </c>
      <c r="B20" s="83"/>
      <c r="C20" s="50"/>
      <c r="D20" s="44"/>
      <c r="E20" s="1"/>
      <c r="F20" s="43"/>
      <c r="G20" s="43"/>
      <c r="H20" s="50"/>
      <c r="I20" s="44"/>
      <c r="J20" s="74"/>
    </row>
    <row r="21" spans="1:14" ht="16.5" customHeight="1">
      <c r="A21" s="76"/>
      <c r="B21" s="84"/>
      <c r="C21" s="50"/>
      <c r="D21" s="44"/>
      <c r="E21" s="1"/>
      <c r="F21" s="43"/>
      <c r="G21" s="43"/>
      <c r="H21" s="44"/>
      <c r="I21" s="44"/>
      <c r="J21" s="74"/>
    </row>
    <row r="22" spans="1:14" ht="16.5" customHeight="1">
      <c r="A22" s="71" t="s">
        <v>393</v>
      </c>
      <c r="B22" s="83"/>
      <c r="C22" s="50"/>
      <c r="D22" s="44"/>
      <c r="F22" s="86" t="s">
        <v>394</v>
      </c>
      <c r="G22" s="87" t="s">
        <v>395</v>
      </c>
      <c r="H22" s="88" t="s">
        <v>396</v>
      </c>
      <c r="I22" s="89"/>
      <c r="J22" s="90"/>
      <c r="K22" s="8" t="s">
        <v>374</v>
      </c>
      <c r="N22" t="s">
        <v>1026</v>
      </c>
    </row>
    <row r="23" spans="1:14" ht="16.5" customHeight="1">
      <c r="A23" s="76"/>
      <c r="B23" s="84"/>
      <c r="C23" s="50"/>
      <c r="D23" s="44"/>
      <c r="F23" s="86" t="s">
        <v>397</v>
      </c>
      <c r="G23" s="87" t="s">
        <v>398</v>
      </c>
      <c r="H23" s="91"/>
      <c r="I23" s="92"/>
      <c r="J23" s="90"/>
      <c r="K23" s="73" t="s">
        <v>399</v>
      </c>
      <c r="L23" t="s">
        <v>400</v>
      </c>
    </row>
    <row r="24" spans="1:14" ht="16.5" customHeight="1">
      <c r="A24" s="71" t="s">
        <v>401</v>
      </c>
      <c r="B24" s="83"/>
      <c r="C24" s="50"/>
      <c r="D24" s="44"/>
      <c r="F24" s="93"/>
      <c r="G24" s="94"/>
      <c r="H24" s="50"/>
      <c r="I24" s="73"/>
      <c r="J24" s="74"/>
      <c r="K24" s="8" t="s">
        <v>402</v>
      </c>
    </row>
    <row r="25" spans="1:14" ht="16.5" customHeight="1">
      <c r="A25" s="76"/>
      <c r="B25" s="84"/>
      <c r="C25" s="50"/>
      <c r="D25" s="44"/>
      <c r="F25" s="93"/>
      <c r="G25" s="94"/>
      <c r="H25" s="50"/>
      <c r="I25" s="73"/>
      <c r="J25" s="74"/>
      <c r="K25" t="s">
        <v>403</v>
      </c>
    </row>
    <row r="26" spans="1:14" ht="16.5" customHeight="1">
      <c r="A26" s="71" t="s">
        <v>404</v>
      </c>
      <c r="B26" s="83"/>
      <c r="C26" s="50"/>
      <c r="D26" s="44"/>
      <c r="F26" s="93"/>
      <c r="G26" s="94"/>
      <c r="H26" s="50"/>
      <c r="I26" s="73"/>
      <c r="J26" s="74"/>
    </row>
    <row r="27" spans="1:14" ht="16.5" customHeight="1">
      <c r="A27" s="76"/>
      <c r="B27" s="84"/>
      <c r="C27" s="50"/>
      <c r="D27" s="44"/>
      <c r="F27" s="93"/>
      <c r="G27" s="94"/>
      <c r="H27" s="50"/>
      <c r="I27" s="73"/>
      <c r="J27" s="74"/>
    </row>
    <row r="28" spans="1:14" ht="16.5" customHeight="1">
      <c r="A28" s="71" t="s">
        <v>405</v>
      </c>
      <c r="B28" s="83"/>
      <c r="C28" s="50"/>
      <c r="D28" s="44"/>
      <c r="F28" s="93"/>
      <c r="G28" s="94"/>
      <c r="H28" s="50"/>
      <c r="I28" s="44"/>
      <c r="J28" s="74"/>
    </row>
    <row r="29" spans="1:14" ht="16.5" customHeight="1">
      <c r="A29" s="76"/>
      <c r="B29" s="84"/>
      <c r="C29" s="50"/>
      <c r="D29" s="44"/>
      <c r="F29" s="93"/>
      <c r="G29" s="94"/>
      <c r="H29" s="50"/>
      <c r="I29" s="44"/>
      <c r="J29" s="74"/>
    </row>
    <row r="30" spans="1:14" ht="16.5" customHeight="1">
      <c r="A30" s="71" t="s">
        <v>406</v>
      </c>
      <c r="B30" s="72"/>
      <c r="C30" s="50"/>
      <c r="D30" s="44"/>
      <c r="F30" s="93"/>
      <c r="G30" s="94"/>
      <c r="H30" s="50"/>
      <c r="I30" s="44"/>
      <c r="J30" s="74"/>
    </row>
    <row r="31" spans="1:14" ht="16.5" customHeight="1">
      <c r="A31" s="76"/>
      <c r="B31" s="77"/>
      <c r="C31" s="50"/>
      <c r="D31" s="44"/>
      <c r="F31" s="93"/>
      <c r="G31" s="94"/>
      <c r="H31" s="50"/>
      <c r="I31" s="44"/>
      <c r="J31" s="74"/>
    </row>
    <row r="32" spans="1:14" ht="16.5" customHeight="1">
      <c r="A32" s="71" t="s">
        <v>407</v>
      </c>
      <c r="B32" s="72"/>
      <c r="C32" s="50"/>
      <c r="D32" s="44"/>
      <c r="F32" s="93"/>
      <c r="G32" s="94"/>
      <c r="H32" s="50"/>
      <c r="I32" s="44"/>
      <c r="J32" s="74"/>
    </row>
    <row r="33" spans="1:12" ht="16.5" customHeight="1">
      <c r="A33" s="76"/>
      <c r="B33" s="77"/>
      <c r="C33" s="50"/>
      <c r="D33" s="44"/>
      <c r="F33" s="93"/>
      <c r="G33" s="94"/>
      <c r="H33" s="50"/>
      <c r="I33" s="44"/>
      <c r="J33" s="74"/>
    </row>
    <row r="34" spans="1:12" ht="16.5" customHeight="1">
      <c r="A34" s="71" t="s">
        <v>408</v>
      </c>
      <c r="B34" s="72"/>
      <c r="C34" s="50"/>
      <c r="D34" s="44"/>
      <c r="F34" s="93"/>
      <c r="G34" s="94"/>
      <c r="H34" s="50"/>
      <c r="I34" s="44"/>
      <c r="J34" s="74"/>
    </row>
    <row r="35" spans="1:12" ht="16.5" customHeight="1">
      <c r="A35" s="76"/>
      <c r="B35" s="77"/>
      <c r="C35" s="50"/>
      <c r="D35" s="44"/>
      <c r="F35" s="93"/>
      <c r="G35" s="94"/>
      <c r="H35" s="50"/>
      <c r="I35" s="44"/>
      <c r="J35" s="74"/>
    </row>
    <row r="36" spans="1:12" ht="16.5" customHeight="1">
      <c r="A36" s="71" t="s">
        <v>409</v>
      </c>
      <c r="B36" s="72"/>
      <c r="C36" s="50"/>
      <c r="D36" s="44"/>
      <c r="F36" s="95"/>
      <c r="G36" s="96" t="s">
        <v>410</v>
      </c>
      <c r="H36" s="97"/>
      <c r="I36" s="97"/>
      <c r="J36" s="98" t="s">
        <v>411</v>
      </c>
      <c r="L36" t="s">
        <v>1025</v>
      </c>
    </row>
    <row r="37" spans="1:12" ht="16.5" customHeight="1">
      <c r="A37" s="76"/>
      <c r="B37" s="77"/>
      <c r="C37" s="50"/>
      <c r="D37" s="44"/>
      <c r="F37" s="99"/>
      <c r="G37" s="100"/>
      <c r="H37" s="101"/>
      <c r="I37" s="102"/>
      <c r="J37" s="74"/>
    </row>
    <row r="38" spans="1:12" ht="16.5" customHeight="1">
      <c r="A38" s="71" t="s">
        <v>412</v>
      </c>
      <c r="B38" s="72"/>
      <c r="C38" s="50"/>
      <c r="D38" s="44"/>
      <c r="F38" s="103"/>
      <c r="G38" s="104"/>
      <c r="H38" s="105"/>
      <c r="I38" s="102"/>
      <c r="J38" s="74"/>
    </row>
    <row r="39" spans="1:12" ht="16.5" customHeight="1">
      <c r="A39" s="76"/>
      <c r="B39" s="77"/>
      <c r="C39" s="50"/>
      <c r="D39" s="44"/>
      <c r="F39" s="103"/>
      <c r="G39" s="104"/>
      <c r="H39" s="105"/>
      <c r="I39" s="102"/>
      <c r="J39" s="74"/>
    </row>
    <row r="40" spans="1:12" ht="16.5" customHeight="1">
      <c r="A40" s="71" t="s">
        <v>1179</v>
      </c>
      <c r="B40" s="72"/>
      <c r="C40" s="50"/>
      <c r="D40" s="44"/>
      <c r="F40" s="106"/>
      <c r="G40" s="107" t="s">
        <v>413</v>
      </c>
      <c r="H40" s="108"/>
      <c r="I40" s="108"/>
      <c r="J40" s="109"/>
      <c r="L40" t="s">
        <v>1027</v>
      </c>
    </row>
    <row r="41" spans="1:12" ht="16.5" customHeight="1">
      <c r="A41" s="76"/>
      <c r="B41" s="77"/>
      <c r="C41" s="50"/>
      <c r="D41" s="44"/>
      <c r="F41" s="110"/>
      <c r="G41" s="111"/>
      <c r="H41" s="50"/>
      <c r="I41" s="44"/>
      <c r="J41" s="74"/>
    </row>
    <row r="42" spans="1:12" ht="16.5" customHeight="1">
      <c r="A42" s="71" t="s">
        <v>1180</v>
      </c>
      <c r="B42" s="72"/>
      <c r="C42" s="50"/>
      <c r="D42" s="44"/>
      <c r="F42" s="112" t="s">
        <v>414</v>
      </c>
      <c r="G42" s="113"/>
      <c r="H42" s="113"/>
      <c r="I42" s="113"/>
      <c r="J42" s="114"/>
    </row>
    <row r="43" spans="1:12" ht="16.5" customHeight="1">
      <c r="A43" s="76"/>
      <c r="B43" s="77"/>
      <c r="C43" s="50"/>
      <c r="D43" s="44"/>
      <c r="F43" s="115" t="s">
        <v>248</v>
      </c>
      <c r="G43" s="116"/>
      <c r="H43" s="117"/>
      <c r="I43" s="117"/>
      <c r="J43" s="118"/>
      <c r="L43" t="s">
        <v>1024</v>
      </c>
    </row>
    <row r="44" spans="1:12" ht="16.5" customHeight="1">
      <c r="A44" s="76"/>
      <c r="B44" s="77"/>
      <c r="C44" s="50"/>
      <c r="D44" s="44"/>
      <c r="F44" s="119"/>
      <c r="G44" s="120"/>
      <c r="H44" s="121"/>
      <c r="I44" s="121"/>
      <c r="J44" s="122"/>
    </row>
    <row r="45" spans="1:12">
      <c r="A45" s="2"/>
    </row>
    <row r="46" spans="1:12">
      <c r="A46" s="2"/>
    </row>
    <row r="47" spans="1:12">
      <c r="A47" s="2"/>
    </row>
    <row r="48" spans="1:12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</sheetData>
  <printOptions verticalCentered="1" gridLinesSet="0"/>
  <pageMargins left="0.78740157480314965" right="0.19685039370078741" top="0.19685039370078741" bottom="0.19685039370078741" header="0.11811023622047245" footer="0.11811023622047245"/>
  <pageSetup paperSize="11" scale="54" orientation="landscape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print="0" autoFill="0" autoLine="0" autoPict="0">
                <anchor moveWithCells="1">
                  <from>
                    <xdr:col>7</xdr:col>
                    <xdr:colOff>1438275</xdr:colOff>
                    <xdr:row>0</xdr:row>
                    <xdr:rowOff>0</xdr:rowOff>
                  </from>
                  <to>
                    <xdr:col>7</xdr:col>
                    <xdr:colOff>1838325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List Box 2">
              <controlPr defaultSize="0" print="0" autoFill="0" autoLine="0" autoPict="0">
                <anchor moveWithCells="1">
                  <from>
                    <xdr:col>7</xdr:col>
                    <xdr:colOff>57150</xdr:colOff>
                    <xdr:row>0</xdr:row>
                    <xdr:rowOff>9525</xdr:rowOff>
                  </from>
                  <to>
                    <xdr:col>7</xdr:col>
                    <xdr:colOff>1438275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Spinner 3">
              <controlPr defaultSize="0" print="0" autoFill="0" autoLine="0" autoPict="0">
                <anchor moveWithCells="1">
                  <from>
                    <xdr:col>7</xdr:col>
                    <xdr:colOff>76200</xdr:colOff>
                    <xdr:row>1</xdr:row>
                    <xdr:rowOff>171450</xdr:rowOff>
                  </from>
                  <to>
                    <xdr:col>7</xdr:col>
                    <xdr:colOff>485775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1"/>
  <sheetViews>
    <sheetView zoomScale="180" zoomScaleNormal="180" workbookViewId="0">
      <selection activeCell="E6" sqref="E6"/>
    </sheetView>
  </sheetViews>
  <sheetFormatPr baseColWidth="10" defaultRowHeight="15"/>
  <cols>
    <col min="1" max="1" width="11.7109375" style="407" customWidth="1"/>
    <col min="2" max="2" width="84.28515625" style="407" customWidth="1"/>
    <col min="3" max="3" width="4.85546875" style="407" customWidth="1"/>
    <col min="4" max="16384" width="11.42578125" style="407"/>
  </cols>
  <sheetData>
    <row r="1" spans="1:3" ht="17.25" customHeight="1">
      <c r="A1" s="405" t="s">
        <v>458</v>
      </c>
      <c r="B1" s="455" t="s">
        <v>1258</v>
      </c>
      <c r="C1" s="406" t="s">
        <v>400</v>
      </c>
    </row>
    <row r="2" spans="1:3" ht="18.75" customHeight="1">
      <c r="A2" s="408">
        <v>1</v>
      </c>
      <c r="B2" s="455"/>
      <c r="C2" s="482" t="s">
        <v>1259</v>
      </c>
    </row>
    <row r="3" spans="1:3" ht="17.100000000000001" customHeight="1">
      <c r="A3" s="456" t="s">
        <v>362</v>
      </c>
      <c r="B3" s="410"/>
      <c r="C3" s="409"/>
    </row>
    <row r="4" spans="1:3" ht="17.100000000000001" customHeight="1">
      <c r="A4" s="456"/>
      <c r="B4" s="410"/>
      <c r="C4" s="409"/>
    </row>
    <row r="5" spans="1:3" ht="17.100000000000001" customHeight="1">
      <c r="A5" s="457"/>
      <c r="B5" s="411"/>
      <c r="C5" s="412"/>
    </row>
    <row r="6" spans="1:3" ht="17.100000000000001" customHeight="1">
      <c r="A6" s="458" t="s">
        <v>363</v>
      </c>
      <c r="B6" s="413"/>
      <c r="C6" s="412"/>
    </row>
    <row r="7" spans="1:3" ht="17.100000000000001" customHeight="1">
      <c r="A7" s="459"/>
      <c r="B7" s="410"/>
      <c r="C7" s="412"/>
    </row>
    <row r="8" spans="1:3" ht="17.100000000000001" customHeight="1">
      <c r="A8" s="460"/>
      <c r="B8" s="411"/>
      <c r="C8" s="412"/>
    </row>
    <row r="9" spans="1:3" ht="17.100000000000001" customHeight="1">
      <c r="A9" s="461" t="s">
        <v>364</v>
      </c>
      <c r="B9" s="413"/>
      <c r="C9" s="412"/>
    </row>
    <row r="10" spans="1:3" ht="17.100000000000001" customHeight="1">
      <c r="A10" s="462"/>
      <c r="B10" s="410"/>
      <c r="C10" s="412"/>
    </row>
    <row r="11" spans="1:3" ht="17.100000000000001" customHeight="1">
      <c r="A11" s="463"/>
      <c r="B11" s="411"/>
      <c r="C11" s="412"/>
    </row>
    <row r="12" spans="1:3" ht="17.100000000000001" customHeight="1">
      <c r="A12" s="464" t="s">
        <v>365</v>
      </c>
      <c r="B12" s="413"/>
      <c r="C12" s="412"/>
    </row>
    <row r="13" spans="1:3" ht="17.100000000000001" customHeight="1">
      <c r="A13" s="465"/>
      <c r="B13" s="410"/>
      <c r="C13" s="412"/>
    </row>
    <row r="14" spans="1:3" ht="17.100000000000001" customHeight="1">
      <c r="A14" s="466"/>
      <c r="B14" s="414"/>
      <c r="C14" s="412"/>
    </row>
    <row r="15" spans="1:3" ht="17.100000000000001" customHeight="1">
      <c r="A15" s="467" t="s">
        <v>366</v>
      </c>
      <c r="B15" s="415"/>
      <c r="C15" s="412"/>
    </row>
    <row r="16" spans="1:3" ht="17.100000000000001" customHeight="1">
      <c r="A16" s="468"/>
      <c r="B16" s="415"/>
      <c r="C16" s="412"/>
    </row>
    <row r="17" spans="1:3" ht="17.100000000000001" customHeight="1">
      <c r="A17" s="469"/>
      <c r="B17" s="414"/>
      <c r="C17" s="412"/>
    </row>
    <row r="18" spans="1:3" ht="17.100000000000001" customHeight="1">
      <c r="A18" s="451" t="s">
        <v>367</v>
      </c>
      <c r="B18" s="416"/>
      <c r="C18" s="412"/>
    </row>
    <row r="19" spans="1:3" ht="17.100000000000001" customHeight="1">
      <c r="A19" s="452"/>
      <c r="B19" s="414"/>
      <c r="C19" s="412"/>
    </row>
    <row r="20" spans="1:3" ht="17.100000000000001" customHeight="1">
      <c r="A20" s="453" t="s">
        <v>368</v>
      </c>
      <c r="B20" s="416"/>
      <c r="C20" s="412"/>
    </row>
    <row r="21" spans="1:3" ht="17.100000000000001" customHeight="1">
      <c r="A21" s="454"/>
      <c r="B21" s="414"/>
      <c r="C21" s="412"/>
    </row>
  </sheetData>
  <mergeCells count="8">
    <mergeCell ref="A18:A19"/>
    <mergeCell ref="A20:A21"/>
    <mergeCell ref="B1:B2"/>
    <mergeCell ref="A3:A5"/>
    <mergeCell ref="A6:A8"/>
    <mergeCell ref="A9:A11"/>
    <mergeCell ref="A12:A14"/>
    <mergeCell ref="A15:A17"/>
  </mergeCells>
  <pageMargins left="0.78740157480314965" right="0.39370078740157483" top="0.39370078740157483" bottom="0.59055118110236227" header="0.11811023622047245" footer="0.31496062992125984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Spinner 1">
              <controlPr defaultSize="0" print="0" autoPict="0">
                <anchor moveWithCells="1" sizeWithCells="1">
                  <from>
                    <xdr:col>0</xdr:col>
                    <xdr:colOff>9525</xdr:colOff>
                    <xdr:row>0</xdr:row>
                    <xdr:rowOff>219075</xdr:rowOff>
                  </from>
                  <to>
                    <xdr:col>0</xdr:col>
                    <xdr:colOff>219075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P61"/>
  <sheetViews>
    <sheetView showGridLines="0" showRowColHeaders="0" showOutlineSymbols="0" zoomScale="130" zoomScaleNormal="130" workbookViewId="0">
      <selection activeCell="S27" sqref="S27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448</v>
      </c>
      <c r="J1" s="159"/>
      <c r="K1" s="470">
        <f ca="1">NOW()</f>
        <v>43591.674918055556</v>
      </c>
      <c r="L1" s="470"/>
      <c r="N1" s="10" t="s">
        <v>516</v>
      </c>
    </row>
    <row r="2" spans="1:16" ht="15">
      <c r="A2" s="157"/>
      <c r="B2" s="157"/>
      <c r="C2" s="157"/>
      <c r="D2" s="157"/>
      <c r="E2" s="157"/>
      <c r="F2" s="248" t="s">
        <v>563</v>
      </c>
      <c r="G2" s="157"/>
      <c r="H2" s="157"/>
      <c r="I2" s="157"/>
      <c r="J2" s="157"/>
      <c r="K2" s="157"/>
      <c r="L2" s="157"/>
      <c r="N2" s="10" t="s">
        <v>517</v>
      </c>
    </row>
    <row r="3" spans="1:16" ht="15">
      <c r="A3" s="161" t="s">
        <v>449</v>
      </c>
      <c r="B3" s="161"/>
      <c r="C3" s="161"/>
      <c r="D3" s="161"/>
      <c r="E3" s="161"/>
      <c r="F3" s="471"/>
      <c r="G3" s="471"/>
      <c r="H3" s="471"/>
      <c r="I3" s="471"/>
      <c r="J3" s="471"/>
      <c r="K3" s="162" t="s">
        <v>359</v>
      </c>
      <c r="L3" s="162">
        <f>A!B1</f>
        <v>2020</v>
      </c>
      <c r="N3" s="10" t="s">
        <v>518</v>
      </c>
    </row>
    <row r="4" spans="1:16" ht="15">
      <c r="A4" s="161" t="s">
        <v>450</v>
      </c>
      <c r="B4" s="161"/>
      <c r="C4" s="161"/>
      <c r="D4" s="161"/>
      <c r="E4" s="161"/>
      <c r="F4" s="471"/>
      <c r="G4" s="471"/>
      <c r="H4" s="471"/>
      <c r="I4" s="471"/>
      <c r="J4" s="471"/>
      <c r="K4" s="162" t="s">
        <v>306</v>
      </c>
      <c r="L4" s="162" t="s">
        <v>465</v>
      </c>
    </row>
    <row r="5" spans="1:16" ht="12.75" customHeight="1">
      <c r="A5" s="239"/>
      <c r="B5" s="239"/>
      <c r="C5" s="239"/>
      <c r="D5" s="239"/>
      <c r="E5" s="239"/>
      <c r="F5" s="239"/>
      <c r="G5" s="239"/>
      <c r="H5" s="239"/>
      <c r="I5" s="239"/>
      <c r="J5" s="370"/>
      <c r="K5" s="239"/>
      <c r="L5" s="239"/>
    </row>
    <row r="6" spans="1:16" ht="15">
      <c r="A6" s="163" t="s">
        <v>451</v>
      </c>
      <c r="B6" s="163" t="s">
        <v>452</v>
      </c>
      <c r="C6" s="163" t="s">
        <v>453</v>
      </c>
      <c r="D6" s="163" t="s">
        <v>454</v>
      </c>
      <c r="E6" s="163" t="s">
        <v>455</v>
      </c>
      <c r="F6" s="163" t="s">
        <v>456</v>
      </c>
      <c r="G6" s="163" t="s">
        <v>457</v>
      </c>
      <c r="H6" s="163" t="s">
        <v>458</v>
      </c>
      <c r="I6" s="164" t="s">
        <v>459</v>
      </c>
      <c r="J6" s="164"/>
      <c r="K6" s="164"/>
      <c r="L6" s="165"/>
      <c r="N6" s="233" t="s">
        <v>520</v>
      </c>
    </row>
    <row r="7" spans="1:16">
      <c r="A7" s="185"/>
      <c r="B7" s="185"/>
      <c r="C7" s="185"/>
      <c r="D7" s="185"/>
      <c r="E7" s="185"/>
      <c r="F7" s="185"/>
      <c r="G7" s="185"/>
      <c r="H7" s="43"/>
      <c r="I7" s="166"/>
      <c r="J7" s="166"/>
      <c r="K7" s="166"/>
      <c r="L7" s="167"/>
      <c r="N7" s="233" t="s">
        <v>521</v>
      </c>
    </row>
    <row r="8" spans="1:16">
      <c r="A8" s="185"/>
      <c r="B8" s="185"/>
      <c r="C8" s="185"/>
      <c r="D8" s="185"/>
      <c r="E8" s="168"/>
      <c r="F8" s="185"/>
      <c r="G8" s="185"/>
      <c r="H8" s="43"/>
      <c r="I8" s="166"/>
      <c r="J8" s="166"/>
      <c r="K8" s="166"/>
      <c r="L8" s="167"/>
      <c r="N8" s="233" t="s">
        <v>522</v>
      </c>
    </row>
    <row r="9" spans="1:16">
      <c r="A9" s="185"/>
      <c r="B9" s="185"/>
      <c r="C9" s="185"/>
      <c r="D9" s="185"/>
      <c r="E9" s="168"/>
      <c r="F9" s="185"/>
      <c r="G9" s="185"/>
      <c r="H9" s="43"/>
      <c r="I9" s="166"/>
      <c r="J9" s="166"/>
      <c r="K9" s="166"/>
      <c r="L9" s="167"/>
      <c r="N9" s="233" t="s">
        <v>523</v>
      </c>
    </row>
    <row r="10" spans="1:16">
      <c r="A10" s="185"/>
      <c r="B10" s="185"/>
      <c r="C10" s="185"/>
      <c r="D10" s="185"/>
      <c r="E10" s="168"/>
      <c r="F10" s="185"/>
      <c r="G10" s="185"/>
      <c r="H10" s="43"/>
      <c r="I10" s="166"/>
      <c r="J10" s="166"/>
      <c r="K10" s="166"/>
      <c r="L10" s="167"/>
    </row>
    <row r="11" spans="1:16">
      <c r="A11" s="185"/>
      <c r="B11" s="185"/>
      <c r="C11" s="185"/>
      <c r="D11" s="185"/>
      <c r="E11" s="168"/>
      <c r="F11" s="185"/>
      <c r="G11" s="185"/>
      <c r="H11" s="43"/>
      <c r="I11" s="169"/>
      <c r="J11" s="169"/>
      <c r="K11" s="169"/>
      <c r="L11" s="170"/>
      <c r="N11" s="241" t="s">
        <v>524</v>
      </c>
      <c r="O11" s="240"/>
      <c r="P11" s="240"/>
    </row>
    <row r="12" spans="1:16">
      <c r="A12" s="171"/>
      <c r="B12" s="171"/>
      <c r="C12" s="369"/>
      <c r="D12" s="369"/>
      <c r="E12" s="369"/>
      <c r="F12" s="217"/>
      <c r="G12" s="217"/>
      <c r="H12" s="172"/>
      <c r="I12" s="218"/>
      <c r="J12" s="219"/>
      <c r="K12" s="219"/>
      <c r="L12" s="220"/>
      <c r="N12" s="242" t="s">
        <v>525</v>
      </c>
      <c r="O12" s="240"/>
      <c r="P12" s="240"/>
    </row>
    <row r="13" spans="1:16" ht="15">
      <c r="A13" s="173" t="s">
        <v>460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2" t="s">
        <v>526</v>
      </c>
      <c r="O13" s="240"/>
      <c r="P13" s="240"/>
    </row>
    <row r="14" spans="1:16" ht="30">
      <c r="A14" s="229" t="s">
        <v>361</v>
      </c>
      <c r="B14" s="177" t="s">
        <v>461</v>
      </c>
      <c r="C14" s="177" t="s">
        <v>462</v>
      </c>
      <c r="D14" s="245" t="s">
        <v>531</v>
      </c>
      <c r="E14" s="178"/>
      <c r="F14" s="178"/>
      <c r="G14" s="178"/>
      <c r="H14" s="178"/>
      <c r="I14" s="179"/>
      <c r="J14" s="180" t="s">
        <v>463</v>
      </c>
      <c r="K14" s="181" t="s">
        <v>1195</v>
      </c>
      <c r="L14" s="177" t="s">
        <v>464</v>
      </c>
      <c r="M14" s="10" t="s">
        <v>385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5"/>
      <c r="N15" s="234" t="s">
        <v>386</v>
      </c>
      <c r="O15" s="131" t="s">
        <v>387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2" t="s">
        <v>388</v>
      </c>
      <c r="O16" s="131" t="s">
        <v>389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2" t="s">
        <v>390</v>
      </c>
      <c r="O17" s="131" t="s">
        <v>391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529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4" t="s">
        <v>530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3" t="s">
        <v>527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6" t="s">
        <v>528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6" t="s">
        <v>533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1233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356</v>
      </c>
      <c r="N27" s="359"/>
      <c r="O27" s="131" t="s">
        <v>1234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350</v>
      </c>
      <c r="N28" s="360"/>
      <c r="O28" s="131" t="s">
        <v>1235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1" t="s">
        <v>353</v>
      </c>
      <c r="N29" s="359"/>
      <c r="O29" s="131" t="s">
        <v>1236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1" t="s">
        <v>354</v>
      </c>
      <c r="N30" s="359"/>
      <c r="O30" s="131" t="s">
        <v>1237</v>
      </c>
    </row>
    <row r="31" spans="1:15" ht="15">
      <c r="A31" s="184" t="s">
        <v>532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39"/>
      <c r="L31" s="239"/>
    </row>
    <row r="32" spans="1:15">
      <c r="A32" s="251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6"/>
    </row>
    <row r="33" spans="1:12">
      <c r="A33" s="72"/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8"/>
    </row>
    <row r="34" spans="1:12">
      <c r="A34" s="72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8"/>
    </row>
    <row r="35" spans="1:12">
      <c r="A35" s="72"/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8"/>
    </row>
    <row r="36" spans="1:12">
      <c r="A36" s="72"/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8"/>
    </row>
    <row r="37" spans="1:12">
      <c r="A37" s="72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8"/>
    </row>
    <row r="38" spans="1:12">
      <c r="A38" s="72"/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8"/>
    </row>
    <row r="39" spans="1:12">
      <c r="A39" s="72"/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8"/>
    </row>
    <row r="40" spans="1:12">
      <c r="A40" s="72"/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8"/>
    </row>
    <row r="41" spans="1:12">
      <c r="A41" s="72"/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8"/>
    </row>
    <row r="42" spans="1:12">
      <c r="A42" s="72"/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8"/>
    </row>
    <row r="43" spans="1:12">
      <c r="A43" s="72"/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8"/>
    </row>
    <row r="44" spans="1:12">
      <c r="A44" s="72"/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8"/>
    </row>
    <row r="45" spans="1:12">
      <c r="A45" s="72"/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8"/>
    </row>
    <row r="46" spans="1:12">
      <c r="A46" s="72"/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8"/>
    </row>
    <row r="47" spans="1:12">
      <c r="A47" s="72"/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8"/>
    </row>
    <row r="48" spans="1:12">
      <c r="A48" s="72"/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8"/>
    </row>
    <row r="49" spans="1:12">
      <c r="A49" s="72"/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8"/>
    </row>
    <row r="50" spans="1:12">
      <c r="A50" s="72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8"/>
    </row>
    <row r="51" spans="1:12">
      <c r="A51" s="72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8"/>
    </row>
    <row r="52" spans="1:12">
      <c r="A52" s="72"/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8"/>
    </row>
    <row r="53" spans="1:12">
      <c r="A53" s="72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8"/>
    </row>
    <row r="54" spans="1:12">
      <c r="A54" s="72"/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8"/>
    </row>
    <row r="55" spans="1:12">
      <c r="A55" s="72"/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8"/>
    </row>
    <row r="56" spans="1:12">
      <c r="A56" s="72"/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8"/>
    </row>
    <row r="57" spans="1:12">
      <c r="A57" s="72"/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8"/>
    </row>
    <row r="58" spans="1:12">
      <c r="A58" s="72"/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8"/>
    </row>
    <row r="59" spans="1:12">
      <c r="A59" s="72"/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8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0" t="s">
        <v>770</v>
      </c>
    </row>
  </sheetData>
  <mergeCells count="2">
    <mergeCell ref="K1:L1"/>
    <mergeCell ref="F3:J4"/>
  </mergeCells>
  <conditionalFormatting sqref="J15:J30">
    <cfRule type="expression" dxfId="7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5">
    <outlinePr summaryBelow="0" summaryRight="0"/>
  </sheetPr>
  <dimension ref="A1:T53"/>
  <sheetViews>
    <sheetView showGridLines="0" showRowColHeaders="0" showOutlineSymbols="0" zoomScale="115" zoomScaleNormal="115" workbookViewId="0">
      <selection activeCell="L15" sqref="L15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359</v>
      </c>
      <c r="B1" s="125">
        <f>A!B1</f>
        <v>2020</v>
      </c>
      <c r="C1" s="124" t="s">
        <v>360</v>
      </c>
      <c r="D1" s="125">
        <v>52</v>
      </c>
      <c r="E1" s="354"/>
      <c r="F1" s="354"/>
      <c r="G1" s="472">
        <f ca="1">NOW()</f>
        <v>43591.674918055556</v>
      </c>
      <c r="H1" s="472"/>
      <c r="I1" s="1">
        <v>1</v>
      </c>
    </row>
    <row r="2" spans="1:20" ht="15">
      <c r="A2" s="126"/>
      <c r="B2" s="126"/>
      <c r="C2" s="126"/>
      <c r="D2" s="126"/>
      <c r="E2" s="354"/>
      <c r="F2" s="354"/>
      <c r="G2" s="354"/>
      <c r="H2" s="355" t="s">
        <v>415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Januar</v>
      </c>
      <c r="C3" s="128" t="str">
        <f t="shared" si="0"/>
        <v>Januar</v>
      </c>
      <c r="D3" s="128" t="str">
        <f t="shared" si="0"/>
        <v>Januar</v>
      </c>
      <c r="E3" s="128" t="str">
        <f t="shared" si="0"/>
        <v>Januar</v>
      </c>
      <c r="F3" s="128" t="str">
        <f t="shared" si="0"/>
        <v>Januar</v>
      </c>
      <c r="G3" s="128" t="str">
        <f t="shared" si="0"/>
        <v>Januar</v>
      </c>
      <c r="H3" s="128" t="str">
        <f t="shared" si="0"/>
        <v>Januar</v>
      </c>
      <c r="I3" s="1" t="s">
        <v>310</v>
      </c>
    </row>
    <row r="4" spans="1:20" ht="15">
      <c r="A4" s="127" t="s">
        <v>361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f>IF(A!$B$7="","",B4)</f>
        <v>43829</v>
      </c>
      <c r="C5" s="123">
        <f>IF(A!$B$7="","",C4)</f>
        <v>43830</v>
      </c>
      <c r="D5" s="123">
        <f>IF(A!$B$7="","",D4)</f>
        <v>43831</v>
      </c>
      <c r="E5" s="123">
        <f>IF(A!$B$7="","",E4)</f>
        <v>43832</v>
      </c>
      <c r="F5" s="123">
        <f>IF(A!$B$7="","",F4)</f>
        <v>43833</v>
      </c>
      <c r="G5" s="123">
        <f>IF(A!$B$7="","",G4)</f>
        <v>43834</v>
      </c>
      <c r="H5" s="123">
        <f>IF(A!$B$7="","",H4)</f>
        <v>43835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4">
        <v>43465</v>
      </c>
      <c r="C6" s="214">
        <v>43466</v>
      </c>
      <c r="D6" s="214">
        <v>43467</v>
      </c>
      <c r="E6" s="214">
        <v>43468</v>
      </c>
      <c r="F6" s="214">
        <v>43469</v>
      </c>
      <c r="G6" s="214">
        <v>43470</v>
      </c>
      <c r="H6" s="214">
        <v>43471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5" t="s">
        <v>349</v>
      </c>
      <c r="B7" s="336" t="e">
        <f>VLOOKUP(B6,Feiertage!$A$3:$B$30,2,FALSE)</f>
        <v>#N/A</v>
      </c>
      <c r="C7" s="336" t="e">
        <f>VLOOKUP(C6,Feiertage!$A$3:$B$30,2,FALSE)</f>
        <v>#N/A</v>
      </c>
      <c r="D7" s="336" t="e">
        <f>VLOOKUP(D6,Feiertage!$A$3:$B$30,2,FALSE)</f>
        <v>#N/A</v>
      </c>
      <c r="E7" s="336" t="e">
        <f>VLOOKUP(E6,Feiertage!$A$3:$B$30,2,FALSE)</f>
        <v>#N/A</v>
      </c>
      <c r="F7" s="336" t="e">
        <f>VLOOKUP(F6,Feiertage!$A$3:$B$30,2,FALSE)</f>
        <v>#N/A</v>
      </c>
      <c r="G7" s="336" t="e">
        <f>VLOOKUP(G6,Feiertage!$A$3:$B$30,2,FALSE)</f>
        <v>#N/A</v>
      </c>
      <c r="H7" s="336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37" t="s">
        <v>1113</v>
      </c>
      <c r="B8" s="336" t="e">
        <f>VLOOKUP(B6,Merktage!$A$3:$B$50,2,FALSE)</f>
        <v>#N/A</v>
      </c>
      <c r="C8" s="336" t="e">
        <f>VLOOKUP(C6,Merktage!$A$3:$B$50,2,FALSE)</f>
        <v>#N/A</v>
      </c>
      <c r="D8" s="336" t="e">
        <f>VLOOKUP(D6,Merktage!$A$3:$B$50,2,FALSE)</f>
        <v>#N/A</v>
      </c>
      <c r="E8" s="336" t="e">
        <f>VLOOKUP(E6,Merktage!$A$3:$B$50,2,FALSE)</f>
        <v>#N/A</v>
      </c>
      <c r="F8" s="336" t="e">
        <f>VLOOKUP(F6,Merktage!$A$3:$B$50,2,FALSE)</f>
        <v>#N/A</v>
      </c>
      <c r="G8" s="336" t="e">
        <f>VLOOKUP(G6,Merktage!$A$3:$B$50,2,FALSE)</f>
        <v>#N/A</v>
      </c>
      <c r="H8" s="336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38" t="s">
        <v>1213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39" t="s">
        <v>1214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39" t="s">
        <v>1178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6" t="s">
        <v>1232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6" t="s">
        <v>305</v>
      </c>
      <c r="B13" s="213" t="e">
        <f>VLOOKUP(B6,Geburtstagsliste!$A$3:$D$82,4,FALSE)</f>
        <v>#N/A</v>
      </c>
      <c r="C13" s="213" t="e">
        <f>VLOOKUP(C6,Geburtstagsliste!$A$3:$D$82,4,FALSE)</f>
        <v>#N/A</v>
      </c>
      <c r="D13" s="213" t="e">
        <f>VLOOKUP(D6,Geburtstagsliste!$A$3:$D$82,4,FALSE)</f>
        <v>#N/A</v>
      </c>
      <c r="E13" s="213" t="e">
        <f>VLOOKUP(E6,Geburtstagsliste!$A$3:$D$82,4,FALSE)</f>
        <v>#N/A</v>
      </c>
      <c r="F13" s="213" t="e">
        <f>VLOOKUP(F6,Geburtstagsliste!$A$3:$D$82,4,FALSE)</f>
        <v>#N/A</v>
      </c>
      <c r="G13" s="213" t="e">
        <f>VLOOKUP(G6,Geburtstagsliste!$A$3:$D$82,4,FALSE)</f>
        <v>#N/A</v>
      </c>
      <c r="H13" s="213" t="e">
        <f>VLOOKUP(H6,Geburtstagsliste!$A$3:$D$82,4,FALSE)</f>
        <v>#N/A</v>
      </c>
      <c r="I13" s="1" t="s">
        <v>327</v>
      </c>
    </row>
    <row r="14" spans="1:20" ht="13.5">
      <c r="A14" s="226" t="s">
        <v>305</v>
      </c>
      <c r="B14" s="213" t="e">
        <f>VLOOKUP(B6,Geburtstagsliste!$B$3:$D$82,3,FALSE)</f>
        <v>#N/A</v>
      </c>
      <c r="C14" s="213" t="e">
        <f>VLOOKUP(C6,Geburtstagsliste!$B$3:$D$82,3,FALSE)</f>
        <v>#N/A</v>
      </c>
      <c r="D14" s="213" t="e">
        <f>VLOOKUP(D6,Geburtstagsliste!$B$3:$D$82,3,FALSE)</f>
        <v>#N/A</v>
      </c>
      <c r="E14" s="213" t="e">
        <f>VLOOKUP(E6,Geburtstagsliste!$B$3:$D$82,3,FALSE)</f>
        <v>#N/A</v>
      </c>
      <c r="F14" s="213" t="e">
        <f>VLOOKUP(F6,Geburtstagsliste!$B$3:$D$82,3,FALSE)</f>
        <v>#N/A</v>
      </c>
      <c r="G14" s="213" t="e">
        <f>VLOOKUP(G6,Geburtstagsliste!$B$3:$D$82,3,FALSE)</f>
        <v>#N/A</v>
      </c>
      <c r="H14" s="213" t="e">
        <f>VLOOKUP(H6,Geburtstagsliste!$B$3:$D$82,3,FALSE)</f>
        <v>#N/A</v>
      </c>
    </row>
    <row r="15" spans="1:20" ht="13.5">
      <c r="A15" s="226" t="s">
        <v>305</v>
      </c>
      <c r="B15" s="213" t="e">
        <f>VLOOKUP(B6,Geburtstagsliste!$C$3:$D$82,2,FALSE)</f>
        <v>#N/A</v>
      </c>
      <c r="C15" s="213" t="e">
        <f>VLOOKUP(C6,Geburtstagsliste!$C$3:$D$82,2,FALSE)</f>
        <v>#N/A</v>
      </c>
      <c r="D15" s="213" t="e">
        <f>VLOOKUP(D6,Geburtstagsliste!$C$3:$D$82,2,FALSE)</f>
        <v>#N/A</v>
      </c>
      <c r="E15" s="213" t="e">
        <f>VLOOKUP(E6,Geburtstagsliste!$C$3:$D$82,2,FALSE)</f>
        <v>#N/A</v>
      </c>
      <c r="F15" s="213" t="e">
        <f>VLOOKUP(F6,Geburtstagsliste!$C$3:$D$82,2,FALSE)</f>
        <v>#N/A</v>
      </c>
      <c r="G15" s="213" t="e">
        <f>VLOOKUP(G6,Geburtstagsliste!$C$3:$D$82,2,FALSE)</f>
        <v>#N/A</v>
      </c>
      <c r="H15" s="213" t="e">
        <f>VLOOKUP(H6,Geburtstagsliste!$C$3:$D$82,2,FALSE)</f>
        <v>#N/A</v>
      </c>
    </row>
    <row r="16" spans="1:20" ht="12.75">
      <c r="A16" s="419" t="s">
        <v>369</v>
      </c>
      <c r="B16" s="228" t="s">
        <v>515</v>
      </c>
      <c r="C16" s="227"/>
      <c r="D16" s="227"/>
      <c r="E16" s="227"/>
      <c r="F16" s="227"/>
      <c r="G16" s="227"/>
      <c r="H16" s="227"/>
    </row>
    <row r="17" spans="1:8">
      <c r="A17" s="420">
        <v>0.25</v>
      </c>
      <c r="B17" s="213"/>
      <c r="C17" s="213"/>
      <c r="D17" s="213"/>
      <c r="E17" s="213"/>
      <c r="F17" s="213"/>
      <c r="G17" s="213"/>
      <c r="H17" s="213"/>
    </row>
    <row r="18" spans="1:8">
      <c r="A18" s="420">
        <v>0.27083333333333298</v>
      </c>
      <c r="B18" s="213"/>
      <c r="C18" s="213"/>
      <c r="D18" s="213"/>
      <c r="E18" s="213"/>
      <c r="F18" s="213"/>
      <c r="G18" s="213"/>
      <c r="H18" s="213"/>
    </row>
    <row r="19" spans="1:8">
      <c r="A19" s="420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0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0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0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0">
        <v>0.375</v>
      </c>
      <c r="B23" s="50"/>
      <c r="C23" s="50"/>
      <c r="D23" s="50"/>
      <c r="E23" s="50"/>
      <c r="F23" s="50"/>
      <c r="G23" s="50"/>
      <c r="H23" s="50"/>
    </row>
    <row r="24" spans="1:8">
      <c r="A24" s="420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0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0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0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0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0">
        <v>0.5</v>
      </c>
      <c r="B29" s="50"/>
      <c r="C29" s="50"/>
      <c r="D29" s="50"/>
      <c r="E29" s="50"/>
      <c r="F29" s="50"/>
      <c r="G29" s="50"/>
      <c r="H29" s="50"/>
    </row>
    <row r="30" spans="1:8">
      <c r="A30" s="420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0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0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0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0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0">
        <v>0.625</v>
      </c>
      <c r="B35" s="50"/>
      <c r="C35" s="50"/>
      <c r="D35" s="50"/>
      <c r="E35" s="50"/>
      <c r="F35" s="50"/>
      <c r="G35" s="50"/>
      <c r="H35" s="50"/>
    </row>
    <row r="36" spans="1:8">
      <c r="A36" s="420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0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0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0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0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0">
        <v>0.75</v>
      </c>
      <c r="B41" s="50"/>
      <c r="C41" s="50"/>
      <c r="D41" s="50"/>
      <c r="E41" s="50"/>
      <c r="F41" s="50"/>
      <c r="G41" s="50"/>
      <c r="H41" s="50"/>
    </row>
    <row r="42" spans="1:8">
      <c r="A42" s="420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0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0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0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0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0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0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0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0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0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0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0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6" priority="12">
      <formula>ISERROR(B16)</formula>
    </cfRule>
  </conditionalFormatting>
  <conditionalFormatting sqref="B13:H15">
    <cfRule type="expression" dxfId="5" priority="11">
      <formula>ISERROR(B13)</formula>
    </cfRule>
  </conditionalFormatting>
  <conditionalFormatting sqref="B7:H7">
    <cfRule type="expression" dxfId="4" priority="8">
      <formula>ISERROR(B7)</formula>
    </cfRule>
  </conditionalFormatting>
  <conditionalFormatting sqref="B7:H7">
    <cfRule type="notContainsErrors" dxfId="3" priority="7">
      <formula>NOT(ISERROR(B7))</formula>
    </cfRule>
  </conditionalFormatting>
  <conditionalFormatting sqref="B8:H8">
    <cfRule type="notContainsErrors" dxfId="2" priority="1">
      <formula>NOT(ISERROR(B8))</formula>
    </cfRule>
  </conditionalFormatting>
  <conditionalFormatting sqref="B8:H8">
    <cfRule type="expression" dxfId="1" priority="3">
      <formula>ISERROR(B8)</formula>
    </cfRule>
  </conditionalFormatting>
  <conditionalFormatting sqref="B8:H8">
    <cfRule type="notContainsErrors" dxfId="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4</vt:i4>
      </vt:variant>
    </vt:vector>
  </HeadingPairs>
  <TitlesOfParts>
    <vt:vector size="23" baseType="lpstr">
      <vt:lpstr>Info</vt:lpstr>
      <vt:lpstr>E</vt:lpstr>
      <vt:lpstr>A</vt:lpstr>
      <vt:lpstr>Jahreskalender</vt:lpstr>
      <vt:lpstr>Adressen</vt:lpstr>
      <vt:lpstr>Lebensfreude</vt:lpstr>
      <vt:lpstr>Regeln</vt:lpstr>
      <vt:lpstr>Merksätze</vt:lpstr>
      <vt:lpstr>Tierkreise</vt:lpstr>
      <vt:lpstr>Geburtstagsliste</vt:lpstr>
      <vt:lpstr>Geburtstage</vt:lpstr>
      <vt:lpstr>Sterbetage</vt:lpstr>
      <vt:lpstr>Feiertage</vt:lpstr>
      <vt:lpstr>Merktage</vt:lpstr>
      <vt:lpstr>Tageskalender</vt:lpstr>
      <vt:lpstr>Tagesplan</vt:lpstr>
      <vt:lpstr>Wochenplan</vt:lpstr>
      <vt:lpstr>Monatsvorlage</vt:lpstr>
      <vt:lpstr>KW Vorlage</vt:lpstr>
      <vt:lpstr>Tageskalender!Druckbereich</vt:lpstr>
      <vt:lpstr>Tagesplan!Druckbereich</vt:lpstr>
      <vt:lpstr>Tierkreise!Druckbereich</vt:lpstr>
      <vt:lpstr>Jahreskalender!Drucktitel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2019-04-26T10:49:10Z</cp:lastPrinted>
  <dcterms:created xsi:type="dcterms:W3CDTF">2011-04-24T11:05:46Z</dcterms:created>
  <dcterms:modified xsi:type="dcterms:W3CDTF">2019-05-06T14:13:31Z</dcterms:modified>
</cp:coreProperties>
</file>